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b125c668f97ccb21/Desktop/"/>
    </mc:Choice>
  </mc:AlternateContent>
  <xr:revisionPtr revIDLastSave="0" documentId="8_{5D432726-081A-4F43-BB83-5A3C1550C68A}" xr6:coauthVersionLast="47" xr6:coauthVersionMax="47" xr10:uidLastSave="{00000000-0000-0000-0000-000000000000}"/>
  <bookViews>
    <workbookView xWindow="-98" yWindow="-98" windowWidth="20715" windowHeight="13515" activeTab="1" xr2:uid="{96C33516-8495-465A-B2B4-25DB79A14D8E}"/>
  </bookViews>
  <sheets>
    <sheet name="LVDT Test" sheetId="1" r:id="rId1"/>
    <sheet name="LVDT Instrument Test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  <c r="N32" i="1"/>
  <c r="K32" i="1"/>
  <c r="N31" i="1"/>
  <c r="K31" i="1"/>
  <c r="N30" i="1"/>
  <c r="K30" i="1"/>
  <c r="N29" i="1"/>
  <c r="K29" i="1"/>
  <c r="N28" i="1"/>
  <c r="K28" i="1"/>
  <c r="N27" i="1"/>
  <c r="K27" i="1"/>
  <c r="N26" i="1"/>
  <c r="K26" i="1"/>
  <c r="G26" i="1"/>
  <c r="N25" i="1"/>
  <c r="K25" i="1"/>
  <c r="J25" i="1"/>
  <c r="G25" i="1"/>
  <c r="N24" i="1"/>
  <c r="K24" i="1"/>
  <c r="G24" i="1"/>
  <c r="H24" i="1" s="1"/>
  <c r="N23" i="1"/>
  <c r="K23" i="1"/>
  <c r="J23" i="1"/>
  <c r="G23" i="1"/>
  <c r="N22" i="1"/>
  <c r="K22" i="1"/>
  <c r="H22" i="1"/>
  <c r="G22" i="1"/>
  <c r="N21" i="1"/>
  <c r="K21" i="1"/>
  <c r="J21" i="1"/>
  <c r="G21" i="1"/>
  <c r="N20" i="1"/>
  <c r="K20" i="1"/>
  <c r="G20" i="1"/>
  <c r="N19" i="1"/>
  <c r="K19" i="1"/>
  <c r="J19" i="1"/>
  <c r="G19" i="1"/>
  <c r="N18" i="1"/>
  <c r="K18" i="1"/>
  <c r="G18" i="1"/>
  <c r="N17" i="1"/>
  <c r="K17" i="1"/>
  <c r="J17" i="1"/>
  <c r="G17" i="1"/>
  <c r="N16" i="1"/>
  <c r="K16" i="1"/>
  <c r="G16" i="1"/>
  <c r="H16" i="1" s="1"/>
  <c r="N15" i="1"/>
  <c r="K15" i="1"/>
  <c r="J15" i="1"/>
  <c r="G15" i="1"/>
  <c r="N14" i="1"/>
  <c r="K14" i="1"/>
  <c r="H14" i="1"/>
  <c r="G14" i="1"/>
  <c r="N13" i="1"/>
  <c r="K13" i="1"/>
  <c r="J13" i="1"/>
  <c r="G13" i="1"/>
  <c r="N12" i="1"/>
  <c r="K12" i="1"/>
  <c r="G12" i="1"/>
  <c r="N11" i="1"/>
  <c r="K11" i="1"/>
  <c r="J11" i="1"/>
  <c r="G11" i="1"/>
  <c r="N10" i="1"/>
  <c r="K10" i="1"/>
  <c r="G10" i="1"/>
  <c r="K9" i="1"/>
  <c r="J9" i="1"/>
  <c r="G9" i="1"/>
  <c r="N8" i="1"/>
  <c r="K8" i="1"/>
  <c r="G8" i="1"/>
  <c r="H8" i="1" s="1"/>
  <c r="N7" i="1"/>
  <c r="K7" i="1"/>
  <c r="J7" i="1"/>
  <c r="G7" i="1"/>
  <c r="A7" i="1"/>
  <c r="A9" i="1" s="1"/>
  <c r="A11" i="1" s="1"/>
  <c r="A13" i="1" s="1"/>
  <c r="A15" i="1" s="1"/>
  <c r="A17" i="1" s="1"/>
  <c r="A19" i="1" s="1"/>
  <c r="A21" i="1" s="1"/>
  <c r="A23" i="1" s="1"/>
  <c r="A25" i="1" s="1"/>
  <c r="N6" i="1"/>
  <c r="K6" i="1"/>
  <c r="H6" i="1"/>
  <c r="G6" i="1"/>
  <c r="N5" i="1"/>
  <c r="K5" i="1"/>
  <c r="J5" i="1"/>
  <c r="G5" i="1"/>
  <c r="N4" i="1"/>
  <c r="K4" i="1"/>
  <c r="H4" i="1"/>
  <c r="G4" i="1"/>
  <c r="H20" i="1" s="1"/>
  <c r="N3" i="1"/>
  <c r="K3" i="1"/>
  <c r="J3" i="1"/>
  <c r="G3" i="1"/>
  <c r="H3" i="1" s="1"/>
  <c r="H5" i="1" l="1"/>
  <c r="H13" i="1"/>
  <c r="H21" i="1"/>
  <c r="H10" i="1"/>
  <c r="H18" i="1"/>
  <c r="H26" i="1"/>
  <c r="H11" i="1"/>
  <c r="H19" i="1"/>
  <c r="H12" i="1"/>
  <c r="H7" i="1"/>
  <c r="H15" i="1"/>
  <c r="H23" i="1"/>
  <c r="H9" i="1"/>
  <c r="H17" i="1"/>
  <c r="H25" i="1"/>
</calcChain>
</file>

<file path=xl/sharedStrings.xml><?xml version="1.0" encoding="utf-8"?>
<sst xmlns="http://schemas.openxmlformats.org/spreadsheetml/2006/main" count="41" uniqueCount="16">
  <si>
    <t>Strain gauge test output for Beam 6 ( 6 (2-Mid / 2-Right / 2-left) Expantion Anchors - Hex Head 3/8") / LVDT</t>
  </si>
  <si>
    <t xml:space="preserve">LVDT Scale </t>
  </si>
  <si>
    <t xml:space="preserve">Anchors Tighten Strength </t>
  </si>
  <si>
    <t>Strain No.</t>
  </si>
  <si>
    <t>Strain Location</t>
  </si>
  <si>
    <t>CH. No.</t>
  </si>
  <si>
    <t>StrainTest Results (u)</t>
  </si>
  <si>
    <t>Zero</t>
  </si>
  <si>
    <t xml:space="preserve">LVDT Voltage </t>
  </si>
  <si>
    <t>Dispalcement (in.)</t>
  </si>
  <si>
    <t>Voltage</t>
  </si>
  <si>
    <t>No Load</t>
  </si>
  <si>
    <t>Side face - Top</t>
  </si>
  <si>
    <t>Side face - Bottom</t>
  </si>
  <si>
    <t xml:space="preserve">Voltage </t>
  </si>
  <si>
    <t>Load (lb)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</si>
</sst>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Aptos Narrow"/>
      <family val="2"/>
      <scheme val="minor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xVal>
            <c:numRef>
              <c:f>'[1]Anchor Test + LVTD  (2)'!$K$3:$K$32</c:f>
              <c:numCache>
                <c:formatCode>General</c:formatCode>
                <c:ptCount val="30"/>
                <c:pt idx="0">
                  <c:v>0</c:v>
                </c:pt>
                <c:pt idx="1">
                  <c:v>3.1000000000000583E-2</c:v>
                </c:pt>
                <c:pt idx="2">
                  <c:v>5.5999999999999162E-2</c:v>
                </c:pt>
                <c:pt idx="3">
                  <c:v>8.0999999999999517E-2</c:v>
                </c:pt>
                <c:pt idx="4">
                  <c:v>0.10599999999999987</c:v>
                </c:pt>
                <c:pt idx="5">
                  <c:v>0.13100000000000023</c:v>
                </c:pt>
                <c:pt idx="6">
                  <c:v>0.15599999999998992</c:v>
                </c:pt>
                <c:pt idx="7">
                  <c:v>0.18099999999999028</c:v>
                </c:pt>
                <c:pt idx="8">
                  <c:v>0.20599999999999064</c:v>
                </c:pt>
                <c:pt idx="9">
                  <c:v>0.23099999999998921</c:v>
                </c:pt>
                <c:pt idx="10">
                  <c:v>0.25599999999998957</c:v>
                </c:pt>
                <c:pt idx="11">
                  <c:v>0.28099999999998992</c:v>
                </c:pt>
                <c:pt idx="12">
                  <c:v>0.30599999999999028</c:v>
                </c:pt>
                <c:pt idx="13">
                  <c:v>0.33099999999997998</c:v>
                </c:pt>
                <c:pt idx="14">
                  <c:v>0.35599999999998033</c:v>
                </c:pt>
                <c:pt idx="15">
                  <c:v>0.38099999999998069</c:v>
                </c:pt>
                <c:pt idx="16">
                  <c:v>0.40599999999997927</c:v>
                </c:pt>
                <c:pt idx="17">
                  <c:v>0.43099999999997962</c:v>
                </c:pt>
                <c:pt idx="18">
                  <c:v>0.45599999999997998</c:v>
                </c:pt>
                <c:pt idx="19">
                  <c:v>0.48099999999998033</c:v>
                </c:pt>
                <c:pt idx="20">
                  <c:v>0.50599999999997003</c:v>
                </c:pt>
                <c:pt idx="21">
                  <c:v>0.53099999999997038</c:v>
                </c:pt>
                <c:pt idx="22">
                  <c:v>0.55599999999997074</c:v>
                </c:pt>
                <c:pt idx="23">
                  <c:v>0.58099999999996932</c:v>
                </c:pt>
                <c:pt idx="24">
                  <c:v>0.60599999999996967</c:v>
                </c:pt>
                <c:pt idx="25">
                  <c:v>0.63099999999997003</c:v>
                </c:pt>
                <c:pt idx="26">
                  <c:v>0.65599999999997038</c:v>
                </c:pt>
                <c:pt idx="27">
                  <c:v>0.68099999999996008</c:v>
                </c:pt>
                <c:pt idx="28">
                  <c:v>0.70599999999996044</c:v>
                </c:pt>
                <c:pt idx="29">
                  <c:v>0.73099999999995902</c:v>
                </c:pt>
              </c:numCache>
            </c:numRef>
          </c:xVal>
          <c:yVal>
            <c:numRef>
              <c:f>'[1]Anchor Test + LVTD  (2)'!$M$3:$M$32</c:f>
              <c:numCache>
                <c:formatCode>General</c:formatCode>
                <c:ptCount val="30"/>
                <c:pt idx="0">
                  <c:v>-1.085</c:v>
                </c:pt>
                <c:pt idx="1">
                  <c:v>-1.0840000000000001</c:v>
                </c:pt>
                <c:pt idx="2">
                  <c:v>-1.081</c:v>
                </c:pt>
                <c:pt idx="3">
                  <c:v>-1.079</c:v>
                </c:pt>
                <c:pt idx="4">
                  <c:v>-1.0760000000000001</c:v>
                </c:pt>
                <c:pt idx="5">
                  <c:v>-1.0740000000000001</c:v>
                </c:pt>
                <c:pt idx="6">
                  <c:v>-1.071</c:v>
                </c:pt>
                <c:pt idx="7">
                  <c:v>-1.069</c:v>
                </c:pt>
                <c:pt idx="8">
                  <c:v>-1.0660000000000001</c:v>
                </c:pt>
                <c:pt idx="9">
                  <c:v>-1.0640000000000001</c:v>
                </c:pt>
                <c:pt idx="10">
                  <c:v>-1.0609999999999999</c:v>
                </c:pt>
                <c:pt idx="11">
                  <c:v>-1.0589999999999999</c:v>
                </c:pt>
                <c:pt idx="12">
                  <c:v>-1.056</c:v>
                </c:pt>
                <c:pt idx="13">
                  <c:v>-1.054</c:v>
                </c:pt>
                <c:pt idx="14">
                  <c:v>-1.0509999999999999</c:v>
                </c:pt>
                <c:pt idx="15">
                  <c:v>-1.0489999999999999</c:v>
                </c:pt>
                <c:pt idx="16">
                  <c:v>-1.046</c:v>
                </c:pt>
                <c:pt idx="17">
                  <c:v>-1.0429999999999999</c:v>
                </c:pt>
                <c:pt idx="18">
                  <c:v>-1.0409999999999999</c:v>
                </c:pt>
                <c:pt idx="19">
                  <c:v>-1.0389999999999999</c:v>
                </c:pt>
                <c:pt idx="20">
                  <c:v>-1.036</c:v>
                </c:pt>
                <c:pt idx="21">
                  <c:v>-1.034</c:v>
                </c:pt>
                <c:pt idx="22">
                  <c:v>-1.0329999999999999</c:v>
                </c:pt>
                <c:pt idx="23">
                  <c:v>-1.0309999999999999</c:v>
                </c:pt>
                <c:pt idx="24">
                  <c:v>-1.0289999999999999</c:v>
                </c:pt>
                <c:pt idx="25">
                  <c:v>-1.0269999999999999</c:v>
                </c:pt>
                <c:pt idx="26">
                  <c:v>-1.026</c:v>
                </c:pt>
                <c:pt idx="27">
                  <c:v>-1.024</c:v>
                </c:pt>
                <c:pt idx="28">
                  <c:v>-1.022</c:v>
                </c:pt>
                <c:pt idx="29">
                  <c:v>-1.0209999999999999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DC-4A2D-85DD-64BCD5775CFD}"/>
            </c:ext>
          </c:extLst>
        </c:ser>
        <c:ser>
          <c:idx val="3"/>
          <c:order val="1"/>
          <c:spPr>
            <a:ln w="25400" cap="rnd">
              <a:noFill/>
              <a:round/>
            </a:ln>
            <a:effectLst/>
          </c:spPr>
          <c:xVal>
            <c:numRef>
              <c:f>'[1]Anchor Test + LVTD  (2)'!$K$3:$K$24</c:f>
              <c:numCache>
                <c:formatCode>General</c:formatCode>
                <c:ptCount val="22"/>
                <c:pt idx="0">
                  <c:v>0</c:v>
                </c:pt>
                <c:pt idx="1">
                  <c:v>3.1000000000000583E-2</c:v>
                </c:pt>
                <c:pt idx="2">
                  <c:v>5.5999999999999162E-2</c:v>
                </c:pt>
                <c:pt idx="3">
                  <c:v>8.0999999999999517E-2</c:v>
                </c:pt>
                <c:pt idx="4">
                  <c:v>0.10599999999999987</c:v>
                </c:pt>
                <c:pt idx="5">
                  <c:v>0.13100000000000023</c:v>
                </c:pt>
                <c:pt idx="6">
                  <c:v>0.15599999999998992</c:v>
                </c:pt>
                <c:pt idx="7">
                  <c:v>0.18099999999999028</c:v>
                </c:pt>
                <c:pt idx="8">
                  <c:v>0.20599999999999064</c:v>
                </c:pt>
                <c:pt idx="9">
                  <c:v>0.23099999999998921</c:v>
                </c:pt>
                <c:pt idx="10">
                  <c:v>0.25599999999998957</c:v>
                </c:pt>
                <c:pt idx="11">
                  <c:v>0.28099999999998992</c:v>
                </c:pt>
                <c:pt idx="12">
                  <c:v>0.30599999999999028</c:v>
                </c:pt>
                <c:pt idx="13">
                  <c:v>0.33099999999997998</c:v>
                </c:pt>
                <c:pt idx="14">
                  <c:v>0.35599999999998033</c:v>
                </c:pt>
                <c:pt idx="15">
                  <c:v>0.38099999999998069</c:v>
                </c:pt>
                <c:pt idx="16">
                  <c:v>0.40599999999997927</c:v>
                </c:pt>
                <c:pt idx="17">
                  <c:v>0.43099999999997962</c:v>
                </c:pt>
                <c:pt idx="18">
                  <c:v>0.45599999999997998</c:v>
                </c:pt>
                <c:pt idx="19">
                  <c:v>0.48099999999998033</c:v>
                </c:pt>
                <c:pt idx="20">
                  <c:v>0.50599999999997003</c:v>
                </c:pt>
                <c:pt idx="21">
                  <c:v>0.53099999999997038</c:v>
                </c:pt>
              </c:numCache>
            </c:numRef>
          </c:xVal>
          <c:yVal>
            <c:numRef>
              <c:f>'[1]Anchor Test + LVTD  (2)'!$M$3:$M$24</c:f>
              <c:numCache>
                <c:formatCode>General</c:formatCode>
                <c:ptCount val="22"/>
                <c:pt idx="0">
                  <c:v>-1.085</c:v>
                </c:pt>
                <c:pt idx="1">
                  <c:v>-1.0840000000000001</c:v>
                </c:pt>
                <c:pt idx="2">
                  <c:v>-1.081</c:v>
                </c:pt>
                <c:pt idx="3">
                  <c:v>-1.079</c:v>
                </c:pt>
                <c:pt idx="4">
                  <c:v>-1.0760000000000001</c:v>
                </c:pt>
                <c:pt idx="5">
                  <c:v>-1.0740000000000001</c:v>
                </c:pt>
                <c:pt idx="6">
                  <c:v>-1.071</c:v>
                </c:pt>
                <c:pt idx="7">
                  <c:v>-1.069</c:v>
                </c:pt>
                <c:pt idx="8">
                  <c:v>-1.0660000000000001</c:v>
                </c:pt>
                <c:pt idx="9">
                  <c:v>-1.0640000000000001</c:v>
                </c:pt>
                <c:pt idx="10">
                  <c:v>-1.0609999999999999</c:v>
                </c:pt>
                <c:pt idx="11">
                  <c:v>-1.0589999999999999</c:v>
                </c:pt>
                <c:pt idx="12">
                  <c:v>-1.056</c:v>
                </c:pt>
                <c:pt idx="13">
                  <c:v>-1.054</c:v>
                </c:pt>
                <c:pt idx="14">
                  <c:v>-1.0509999999999999</c:v>
                </c:pt>
                <c:pt idx="15">
                  <c:v>-1.0489999999999999</c:v>
                </c:pt>
                <c:pt idx="16">
                  <c:v>-1.046</c:v>
                </c:pt>
                <c:pt idx="17">
                  <c:v>-1.0429999999999999</c:v>
                </c:pt>
                <c:pt idx="18">
                  <c:v>-1.0409999999999999</c:v>
                </c:pt>
                <c:pt idx="19">
                  <c:v>-1.0389999999999999</c:v>
                </c:pt>
                <c:pt idx="20">
                  <c:v>-1.036</c:v>
                </c:pt>
                <c:pt idx="21">
                  <c:v>-1.034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DC-4A2D-85DD-64BCD5775CFD}"/>
            </c:ext>
          </c:extLst>
        </c:ser>
        <c:ser>
          <c:idx val="1"/>
          <c:order val="2"/>
          <c:spPr>
            <a:ln w="25400" cap="rnd">
              <a:noFill/>
              <a:round/>
            </a:ln>
            <a:effectLst/>
          </c:spPr>
          <c:xVal>
            <c:numRef>
              <c:f>'[1]Anchor Test + LVTD  (2)'!$K$3:$K$32</c:f>
              <c:numCache>
                <c:formatCode>General</c:formatCode>
                <c:ptCount val="30"/>
                <c:pt idx="0">
                  <c:v>0</c:v>
                </c:pt>
                <c:pt idx="1">
                  <c:v>3.1000000000000583E-2</c:v>
                </c:pt>
                <c:pt idx="2">
                  <c:v>5.5999999999999162E-2</c:v>
                </c:pt>
                <c:pt idx="3">
                  <c:v>8.0999999999999517E-2</c:v>
                </c:pt>
                <c:pt idx="4">
                  <c:v>0.10599999999999987</c:v>
                </c:pt>
                <c:pt idx="5">
                  <c:v>0.13100000000000023</c:v>
                </c:pt>
                <c:pt idx="6">
                  <c:v>0.15599999999998992</c:v>
                </c:pt>
                <c:pt idx="7">
                  <c:v>0.18099999999999028</c:v>
                </c:pt>
                <c:pt idx="8">
                  <c:v>0.20599999999999064</c:v>
                </c:pt>
                <c:pt idx="9">
                  <c:v>0.23099999999998921</c:v>
                </c:pt>
                <c:pt idx="10">
                  <c:v>0.25599999999998957</c:v>
                </c:pt>
                <c:pt idx="11">
                  <c:v>0.28099999999998992</c:v>
                </c:pt>
                <c:pt idx="12">
                  <c:v>0.30599999999999028</c:v>
                </c:pt>
                <c:pt idx="13">
                  <c:v>0.33099999999997998</c:v>
                </c:pt>
                <c:pt idx="14">
                  <c:v>0.35599999999998033</c:v>
                </c:pt>
                <c:pt idx="15">
                  <c:v>0.38099999999998069</c:v>
                </c:pt>
                <c:pt idx="16">
                  <c:v>0.40599999999997927</c:v>
                </c:pt>
                <c:pt idx="17">
                  <c:v>0.43099999999997962</c:v>
                </c:pt>
                <c:pt idx="18">
                  <c:v>0.45599999999997998</c:v>
                </c:pt>
                <c:pt idx="19">
                  <c:v>0.48099999999998033</c:v>
                </c:pt>
                <c:pt idx="20">
                  <c:v>0.50599999999997003</c:v>
                </c:pt>
                <c:pt idx="21">
                  <c:v>0.53099999999997038</c:v>
                </c:pt>
                <c:pt idx="22">
                  <c:v>0.55599999999997074</c:v>
                </c:pt>
                <c:pt idx="23">
                  <c:v>0.58099999999996932</c:v>
                </c:pt>
                <c:pt idx="24">
                  <c:v>0.60599999999996967</c:v>
                </c:pt>
                <c:pt idx="25">
                  <c:v>0.63099999999997003</c:v>
                </c:pt>
                <c:pt idx="26">
                  <c:v>0.65599999999997038</c:v>
                </c:pt>
                <c:pt idx="27">
                  <c:v>0.68099999999996008</c:v>
                </c:pt>
                <c:pt idx="28">
                  <c:v>0.70599999999996044</c:v>
                </c:pt>
                <c:pt idx="29">
                  <c:v>0.73099999999995902</c:v>
                </c:pt>
              </c:numCache>
            </c:numRef>
          </c:xVal>
          <c:yVal>
            <c:numRef>
              <c:f>'[1]Anchor Test + LVTD  (2)'!$M$3:$M$32</c:f>
              <c:numCache>
                <c:formatCode>General</c:formatCode>
                <c:ptCount val="30"/>
                <c:pt idx="0">
                  <c:v>-1.085</c:v>
                </c:pt>
                <c:pt idx="1">
                  <c:v>-1.0840000000000001</c:v>
                </c:pt>
                <c:pt idx="2">
                  <c:v>-1.081</c:v>
                </c:pt>
                <c:pt idx="3">
                  <c:v>-1.079</c:v>
                </c:pt>
                <c:pt idx="4">
                  <c:v>-1.0760000000000001</c:v>
                </c:pt>
                <c:pt idx="5">
                  <c:v>-1.0740000000000001</c:v>
                </c:pt>
                <c:pt idx="6">
                  <c:v>-1.071</c:v>
                </c:pt>
                <c:pt idx="7">
                  <c:v>-1.069</c:v>
                </c:pt>
                <c:pt idx="8">
                  <c:v>-1.0660000000000001</c:v>
                </c:pt>
                <c:pt idx="9">
                  <c:v>-1.0640000000000001</c:v>
                </c:pt>
                <c:pt idx="10">
                  <c:v>-1.0609999999999999</c:v>
                </c:pt>
                <c:pt idx="11">
                  <c:v>-1.0589999999999999</c:v>
                </c:pt>
                <c:pt idx="12">
                  <c:v>-1.056</c:v>
                </c:pt>
                <c:pt idx="13">
                  <c:v>-1.054</c:v>
                </c:pt>
                <c:pt idx="14">
                  <c:v>-1.0509999999999999</c:v>
                </c:pt>
                <c:pt idx="15">
                  <c:v>-1.0489999999999999</c:v>
                </c:pt>
                <c:pt idx="16">
                  <c:v>-1.046</c:v>
                </c:pt>
                <c:pt idx="17">
                  <c:v>-1.0429999999999999</c:v>
                </c:pt>
                <c:pt idx="18">
                  <c:v>-1.0409999999999999</c:v>
                </c:pt>
                <c:pt idx="19">
                  <c:v>-1.0389999999999999</c:v>
                </c:pt>
                <c:pt idx="20">
                  <c:v>-1.036</c:v>
                </c:pt>
                <c:pt idx="21">
                  <c:v>-1.034</c:v>
                </c:pt>
                <c:pt idx="22">
                  <c:v>-1.0329999999999999</c:v>
                </c:pt>
                <c:pt idx="23">
                  <c:v>-1.0309999999999999</c:v>
                </c:pt>
                <c:pt idx="24">
                  <c:v>-1.0289999999999999</c:v>
                </c:pt>
                <c:pt idx="25">
                  <c:v>-1.0269999999999999</c:v>
                </c:pt>
                <c:pt idx="26">
                  <c:v>-1.026</c:v>
                </c:pt>
                <c:pt idx="27">
                  <c:v>-1.024</c:v>
                </c:pt>
                <c:pt idx="28">
                  <c:v>-1.022</c:v>
                </c:pt>
                <c:pt idx="29">
                  <c:v>-1.0209999999999999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DC-4A2D-85DD-64BCD5775CFD}"/>
            </c:ext>
          </c:extLst>
        </c:ser>
        <c:ser>
          <c:idx val="0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trendlineType val="linear"/>
            <c:dispRSqr val="0"/>
            <c:dispEq val="1"/>
            <c:trendlineLbl>
              <c:layout>
                <c:manualLayout>
                  <c:x val="-4.2110892388451442E-2"/>
                  <c:y val="0.27984543598716827"/>
                </c:manualLayout>
              </c:layout>
              <c:numFmt formatCode="General" sourceLinked="0"/>
            </c:trendlineLbl>
          </c:trendline>
          <c:xVal>
            <c:numRef>
              <c:f>'[1]Anchor Test + LVTD  (2)'!$K$3:$K$24</c:f>
              <c:numCache>
                <c:formatCode>General</c:formatCode>
                <c:ptCount val="22"/>
                <c:pt idx="0">
                  <c:v>0</c:v>
                </c:pt>
                <c:pt idx="1">
                  <c:v>3.1000000000000583E-2</c:v>
                </c:pt>
                <c:pt idx="2">
                  <c:v>5.5999999999999162E-2</c:v>
                </c:pt>
                <c:pt idx="3">
                  <c:v>8.0999999999999517E-2</c:v>
                </c:pt>
                <c:pt idx="4">
                  <c:v>0.10599999999999987</c:v>
                </c:pt>
                <c:pt idx="5">
                  <c:v>0.13100000000000023</c:v>
                </c:pt>
                <c:pt idx="6">
                  <c:v>0.15599999999998992</c:v>
                </c:pt>
                <c:pt idx="7">
                  <c:v>0.18099999999999028</c:v>
                </c:pt>
                <c:pt idx="8">
                  <c:v>0.20599999999999064</c:v>
                </c:pt>
                <c:pt idx="9">
                  <c:v>0.23099999999998921</c:v>
                </c:pt>
                <c:pt idx="10">
                  <c:v>0.25599999999998957</c:v>
                </c:pt>
                <c:pt idx="11">
                  <c:v>0.28099999999998992</c:v>
                </c:pt>
                <c:pt idx="12">
                  <c:v>0.30599999999999028</c:v>
                </c:pt>
                <c:pt idx="13">
                  <c:v>0.33099999999997998</c:v>
                </c:pt>
                <c:pt idx="14">
                  <c:v>0.35599999999998033</c:v>
                </c:pt>
                <c:pt idx="15">
                  <c:v>0.38099999999998069</c:v>
                </c:pt>
                <c:pt idx="16">
                  <c:v>0.40599999999997927</c:v>
                </c:pt>
                <c:pt idx="17">
                  <c:v>0.43099999999997962</c:v>
                </c:pt>
                <c:pt idx="18">
                  <c:v>0.45599999999997998</c:v>
                </c:pt>
                <c:pt idx="19">
                  <c:v>0.48099999999998033</c:v>
                </c:pt>
                <c:pt idx="20">
                  <c:v>0.50599999999997003</c:v>
                </c:pt>
                <c:pt idx="21">
                  <c:v>0.53099999999997038</c:v>
                </c:pt>
              </c:numCache>
            </c:numRef>
          </c:xVal>
          <c:yVal>
            <c:numRef>
              <c:f>'[1]Anchor Test + LVTD  (2)'!$M$3:$M$24</c:f>
              <c:numCache>
                <c:formatCode>General</c:formatCode>
                <c:ptCount val="22"/>
                <c:pt idx="0">
                  <c:v>-1.085</c:v>
                </c:pt>
                <c:pt idx="1">
                  <c:v>-1.0840000000000001</c:v>
                </c:pt>
                <c:pt idx="2">
                  <c:v>-1.081</c:v>
                </c:pt>
                <c:pt idx="3">
                  <c:v>-1.079</c:v>
                </c:pt>
                <c:pt idx="4">
                  <c:v>-1.0760000000000001</c:v>
                </c:pt>
                <c:pt idx="5">
                  <c:v>-1.0740000000000001</c:v>
                </c:pt>
                <c:pt idx="6">
                  <c:v>-1.071</c:v>
                </c:pt>
                <c:pt idx="7">
                  <c:v>-1.069</c:v>
                </c:pt>
                <c:pt idx="8">
                  <c:v>-1.0660000000000001</c:v>
                </c:pt>
                <c:pt idx="9">
                  <c:v>-1.0640000000000001</c:v>
                </c:pt>
                <c:pt idx="10">
                  <c:v>-1.0609999999999999</c:v>
                </c:pt>
                <c:pt idx="11">
                  <c:v>-1.0589999999999999</c:v>
                </c:pt>
                <c:pt idx="12">
                  <c:v>-1.056</c:v>
                </c:pt>
                <c:pt idx="13">
                  <c:v>-1.054</c:v>
                </c:pt>
                <c:pt idx="14">
                  <c:v>-1.0509999999999999</c:v>
                </c:pt>
                <c:pt idx="15">
                  <c:v>-1.0489999999999999</c:v>
                </c:pt>
                <c:pt idx="16">
                  <c:v>-1.046</c:v>
                </c:pt>
                <c:pt idx="17">
                  <c:v>-1.0429999999999999</c:v>
                </c:pt>
                <c:pt idx="18">
                  <c:v>-1.0409999999999999</c:v>
                </c:pt>
                <c:pt idx="19">
                  <c:v>-1.0389999999999999</c:v>
                </c:pt>
                <c:pt idx="20">
                  <c:v>-1.036</c:v>
                </c:pt>
                <c:pt idx="21">
                  <c:v>-1.034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9DC-4A2D-85DD-64BCD5775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9564063"/>
        <c:axId val="2025944463"/>
      </c:scatterChart>
      <c:valAx>
        <c:axId val="20295640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5944463"/>
        <c:crosses val="autoZero"/>
        <c:crossBetween val="midCat"/>
      </c:valAx>
      <c:valAx>
        <c:axId val="2025944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9564063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'[1]Anchor Test + LVTD  (2)'!$A$3:$A$25</c:f>
              <c:numCache>
                <c:formatCode>General</c:formatCode>
                <c:ptCount val="23"/>
                <c:pt idx="0">
                  <c:v>0</c:v>
                </c:pt>
                <c:pt idx="2">
                  <c:v>1</c:v>
                </c:pt>
                <c:pt idx="4">
                  <c:v>2</c:v>
                </c:pt>
                <c:pt idx="6">
                  <c:v>3</c:v>
                </c:pt>
                <c:pt idx="8">
                  <c:v>4</c:v>
                </c:pt>
                <c:pt idx="10">
                  <c:v>5</c:v>
                </c:pt>
                <c:pt idx="12">
                  <c:v>6</c:v>
                </c:pt>
                <c:pt idx="14">
                  <c:v>7</c:v>
                </c:pt>
                <c:pt idx="16">
                  <c:v>8</c:v>
                </c:pt>
                <c:pt idx="18">
                  <c:v>9</c:v>
                </c:pt>
                <c:pt idx="20">
                  <c:v>10</c:v>
                </c:pt>
                <c:pt idx="22">
                  <c:v>11</c:v>
                </c:pt>
              </c:numCache>
            </c:numRef>
          </c:xVal>
          <c:yVal>
            <c:numRef>
              <c:f>'[1]Anchor Test + LVTD  (2)'!$J$3:$J$25</c:f>
              <c:numCache>
                <c:formatCode>General</c:formatCode>
                <c:ptCount val="23"/>
                <c:pt idx="0">
                  <c:v>2.0874751491053587E-2</c:v>
                </c:pt>
                <c:pt idx="2">
                  <c:v>2.0874751491053587E-2</c:v>
                </c:pt>
                <c:pt idx="4">
                  <c:v>2.1868787276341749E-2</c:v>
                </c:pt>
                <c:pt idx="6">
                  <c:v>2.683896620278476E-2</c:v>
                </c:pt>
                <c:pt idx="8">
                  <c:v>2.3856858846918069E-2</c:v>
                </c:pt>
                <c:pt idx="10">
                  <c:v>2.5844930417496598E-2</c:v>
                </c:pt>
                <c:pt idx="12">
                  <c:v>2.683896620278476E-2</c:v>
                </c:pt>
                <c:pt idx="14">
                  <c:v>2.3856858846918069E-2</c:v>
                </c:pt>
                <c:pt idx="16">
                  <c:v>2.3856858846918069E-2</c:v>
                </c:pt>
                <c:pt idx="18">
                  <c:v>2.5844930417496598E-2</c:v>
                </c:pt>
                <c:pt idx="20">
                  <c:v>2.3856858846918069E-2</c:v>
                </c:pt>
                <c:pt idx="22">
                  <c:v>2.3856858846918069E-2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E5D-4393-99DA-DF91F2EC1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614240"/>
        <c:axId val="158617600"/>
      </c:scatterChart>
      <c:valAx>
        <c:axId val="158614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617600"/>
        <c:crosses val="autoZero"/>
        <c:crossBetween val="midCat"/>
      </c:valAx>
      <c:valAx>
        <c:axId val="158617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614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'LVDT Instrument Test'!$A$2:$A$7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</c:numCache>
            </c:numRef>
          </c:xVal>
          <c:yVal>
            <c:numRef>
              <c:f>'LVDT Instrument Test'!$B$2:$B$7</c:f>
              <c:numCache>
                <c:formatCode>General</c:formatCode>
                <c:ptCount val="6"/>
                <c:pt idx="0">
                  <c:v>-1.0839000000000001</c:v>
                </c:pt>
                <c:pt idx="1">
                  <c:v>-1.0842000000000001</c:v>
                </c:pt>
                <c:pt idx="2">
                  <c:v>-1.0849</c:v>
                </c:pt>
                <c:pt idx="3">
                  <c:v>-1.0855999999999999</c:v>
                </c:pt>
                <c:pt idx="4">
                  <c:v>-1.0855999999999999</c:v>
                </c:pt>
                <c:pt idx="5">
                  <c:v>-1.0855999999999999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9BD-4EDB-BE71-2420863C44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1201776"/>
        <c:axId val="1811199376"/>
      </c:scatterChart>
      <c:valAx>
        <c:axId val="1811201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  <a:r>
                  <a:rPr lang="en-US" baseline="0"/>
                  <a:t> (lb.)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1199376"/>
        <c:crosses val="autoZero"/>
        <c:crossBetween val="midCat"/>
      </c:valAx>
      <c:valAx>
        <c:axId val="181119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1201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90487</xdr:colOff>
      <xdr:row>1</xdr:row>
      <xdr:rowOff>304800</xdr:rowOff>
    </xdr:from>
    <xdr:to>
      <xdr:col>21</xdr:col>
      <xdr:colOff>547687</xdr:colOff>
      <xdr:row>15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9B306A-67C1-48B1-8D12-0ACEF4B466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1307306</xdr:colOff>
      <xdr:row>34</xdr:row>
      <xdr:rowOff>9525</xdr:rowOff>
    </xdr:from>
    <xdr:to>
      <xdr:col>8</xdr:col>
      <xdr:colOff>88106</xdr:colOff>
      <xdr:row>49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E2EB5F3-C273-4830-9863-8B64BF2789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459581</xdr:colOff>
      <xdr:row>5</xdr:row>
      <xdr:rowOff>95249</xdr:rowOff>
    </xdr:from>
    <xdr:to>
      <xdr:col>14</xdr:col>
      <xdr:colOff>497681</xdr:colOff>
      <xdr:row>19</xdr:row>
      <xdr:rowOff>171449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4252C0-BBB1-6022-B2A6-A323182235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304800</xdr:colOff>
      <xdr:row>13</xdr:row>
      <xdr:rowOff>114300</xdr:rowOff>
    </xdr:to>
    <xdr:sp macro="" textlink="">
      <xdr:nvSpPr>
        <xdr:cNvPr id="2051" name="AutoShape 3">
          <a:extLst>
            <a:ext uri="{FF2B5EF4-FFF2-40B4-BE49-F238E27FC236}">
              <a16:creationId xmlns:a16="http://schemas.microsoft.com/office/drawing/2014/main" id="{30511128-4F9A-35A6-15F7-A7A5BB4941F8}"/>
            </a:ext>
          </a:extLst>
        </xdr:cNvPr>
        <xdr:cNvSpPr>
          <a:spLocks noChangeAspect="1" noChangeArrowheads="1"/>
        </xdr:cNvSpPr>
      </xdr:nvSpPr>
      <xdr:spPr bwMode="auto">
        <a:xfrm>
          <a:off x="1295400" y="244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38100</xdr:colOff>
      <xdr:row>9</xdr:row>
      <xdr:rowOff>61913</xdr:rowOff>
    </xdr:from>
    <xdr:to>
      <xdr:col>3</xdr:col>
      <xdr:colOff>428623</xdr:colOff>
      <xdr:row>21</xdr:row>
      <xdr:rowOff>109536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7278439-F2DF-FE11-4123-4B6EAC2F99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938338"/>
          <a:ext cx="2333623" cy="233362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loot\Downloads\Copy%20of%20Lab%20testing%20output%20-%20Updated%2009-24-2024.xlsx" TargetMode="External"/><Relationship Id="rId1" Type="http://schemas.openxmlformats.org/officeDocument/2006/relationships/externalLinkPath" Target="file:///C:\Users\aloot\Downloads\Copy%20of%20Lab%20testing%20output%20-%20Updated%2009-24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hase 1"/>
      <sheetName val="Phase 2"/>
      <sheetName val="Phase 3"/>
      <sheetName val="TRB Paper TBLs"/>
      <sheetName val="Revise Test - Jack Test"/>
      <sheetName val="New Anchor Test "/>
      <sheetName val="Fall 24 - Anchor Test "/>
      <sheetName val="Anchor Test + LVTD "/>
      <sheetName val="Anchor Test + LVTD  (2)"/>
      <sheetName val="Char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3">
            <v>0</v>
          </cell>
          <cell r="J3">
            <v>2.0874751491053587E-2</v>
          </cell>
          <cell r="K3">
            <v>0</v>
          </cell>
          <cell r="M3">
            <v>-1.085</v>
          </cell>
        </row>
        <row r="4">
          <cell r="J4"/>
          <cell r="K4">
            <v>3.1000000000000583E-2</v>
          </cell>
          <cell r="M4">
            <v>-1.0840000000000001</v>
          </cell>
        </row>
        <row r="5">
          <cell r="A5">
            <v>1</v>
          </cell>
          <cell r="J5">
            <v>2.0874751491053587E-2</v>
          </cell>
          <cell r="K5">
            <v>5.5999999999999162E-2</v>
          </cell>
          <cell r="M5">
            <v>-1.081</v>
          </cell>
        </row>
        <row r="6">
          <cell r="J6"/>
          <cell r="K6">
            <v>8.0999999999999517E-2</v>
          </cell>
          <cell r="M6">
            <v>-1.079</v>
          </cell>
        </row>
        <row r="7">
          <cell r="A7">
            <v>2</v>
          </cell>
          <cell r="J7">
            <v>2.1868787276341749E-2</v>
          </cell>
          <cell r="K7">
            <v>0.10599999999999987</v>
          </cell>
          <cell r="M7">
            <v>-1.0760000000000001</v>
          </cell>
        </row>
        <row r="8">
          <cell r="J8"/>
          <cell r="K8">
            <v>0.13100000000000023</v>
          </cell>
          <cell r="M8">
            <v>-1.0740000000000001</v>
          </cell>
        </row>
        <row r="9">
          <cell r="A9">
            <v>3</v>
          </cell>
          <cell r="J9">
            <v>2.683896620278476E-2</v>
          </cell>
          <cell r="K9">
            <v>0.15599999999998992</v>
          </cell>
          <cell r="M9">
            <v>-1.071</v>
          </cell>
        </row>
        <row r="10">
          <cell r="J10"/>
          <cell r="K10">
            <v>0.18099999999999028</v>
          </cell>
          <cell r="M10">
            <v>-1.069</v>
          </cell>
        </row>
        <row r="11">
          <cell r="A11">
            <v>4</v>
          </cell>
          <cell r="J11">
            <v>2.3856858846918069E-2</v>
          </cell>
          <cell r="K11">
            <v>0.20599999999999064</v>
          </cell>
          <cell r="M11">
            <v>-1.0660000000000001</v>
          </cell>
        </row>
        <row r="12">
          <cell r="J12"/>
          <cell r="K12">
            <v>0.23099999999998921</v>
          </cell>
          <cell r="M12">
            <v>-1.0640000000000001</v>
          </cell>
        </row>
        <row r="13">
          <cell r="A13">
            <v>5</v>
          </cell>
          <cell r="J13">
            <v>2.5844930417496598E-2</v>
          </cell>
          <cell r="K13">
            <v>0.25599999999998957</v>
          </cell>
          <cell r="M13">
            <v>-1.0609999999999999</v>
          </cell>
        </row>
        <row r="14">
          <cell r="J14"/>
          <cell r="K14">
            <v>0.28099999999998992</v>
          </cell>
          <cell r="M14">
            <v>-1.0589999999999999</v>
          </cell>
        </row>
        <row r="15">
          <cell r="A15">
            <v>6</v>
          </cell>
          <cell r="J15">
            <v>2.683896620278476E-2</v>
          </cell>
          <cell r="K15">
            <v>0.30599999999999028</v>
          </cell>
          <cell r="M15">
            <v>-1.056</v>
          </cell>
        </row>
        <row r="16">
          <cell r="J16"/>
          <cell r="K16">
            <v>0.33099999999997998</v>
          </cell>
          <cell r="M16">
            <v>-1.054</v>
          </cell>
        </row>
        <row r="17">
          <cell r="A17">
            <v>7</v>
          </cell>
          <cell r="J17">
            <v>2.3856858846918069E-2</v>
          </cell>
          <cell r="K17">
            <v>0.35599999999998033</v>
          </cell>
          <cell r="M17">
            <v>-1.0509999999999999</v>
          </cell>
        </row>
        <row r="18">
          <cell r="J18"/>
          <cell r="K18">
            <v>0.38099999999998069</v>
          </cell>
          <cell r="M18">
            <v>-1.0489999999999999</v>
          </cell>
        </row>
        <row r="19">
          <cell r="A19">
            <v>8</v>
          </cell>
          <cell r="J19">
            <v>2.3856858846918069E-2</v>
          </cell>
          <cell r="K19">
            <v>0.40599999999997927</v>
          </cell>
          <cell r="M19">
            <v>-1.046</v>
          </cell>
        </row>
        <row r="20">
          <cell r="J20"/>
          <cell r="K20">
            <v>0.43099999999997962</v>
          </cell>
          <cell r="M20">
            <v>-1.0429999999999999</v>
          </cell>
        </row>
        <row r="21">
          <cell r="A21">
            <v>9</v>
          </cell>
          <cell r="J21">
            <v>2.5844930417496598E-2</v>
          </cell>
          <cell r="K21">
            <v>0.45599999999997998</v>
          </cell>
          <cell r="M21">
            <v>-1.0409999999999999</v>
          </cell>
        </row>
        <row r="22">
          <cell r="J22"/>
          <cell r="K22">
            <v>0.48099999999998033</v>
          </cell>
          <cell r="M22">
            <v>-1.0389999999999999</v>
          </cell>
        </row>
        <row r="23">
          <cell r="A23">
            <v>10</v>
          </cell>
          <cell r="J23">
            <v>2.3856858846918069E-2</v>
          </cell>
          <cell r="K23">
            <v>0.50599999999997003</v>
          </cell>
          <cell r="M23">
            <v>-1.036</v>
          </cell>
        </row>
        <row r="24">
          <cell r="J24"/>
          <cell r="K24">
            <v>0.53099999999997038</v>
          </cell>
          <cell r="M24">
            <v>-1.034</v>
          </cell>
        </row>
        <row r="25">
          <cell r="A25">
            <v>11</v>
          </cell>
          <cell r="J25">
            <v>2.3856858846918069E-2</v>
          </cell>
          <cell r="K25">
            <v>0.55599999999997074</v>
          </cell>
          <cell r="M25">
            <v>-1.0329999999999999</v>
          </cell>
        </row>
        <row r="26">
          <cell r="K26">
            <v>0.58099999999996932</v>
          </cell>
          <cell r="M26">
            <v>-1.0309999999999999</v>
          </cell>
        </row>
        <row r="27">
          <cell r="K27">
            <v>0.60599999999996967</v>
          </cell>
          <cell r="M27">
            <v>-1.0289999999999999</v>
          </cell>
        </row>
        <row r="28">
          <cell r="K28">
            <v>0.63099999999997003</v>
          </cell>
          <cell r="M28">
            <v>-1.0269999999999999</v>
          </cell>
        </row>
        <row r="29">
          <cell r="K29">
            <v>0.65599999999997038</v>
          </cell>
          <cell r="M29">
            <v>-1.026</v>
          </cell>
        </row>
        <row r="30">
          <cell r="K30">
            <v>0.68099999999996008</v>
          </cell>
          <cell r="M30">
            <v>-1.024</v>
          </cell>
        </row>
        <row r="31">
          <cell r="K31">
            <v>0.70599999999996044</v>
          </cell>
          <cell r="M31">
            <v>-1.022</v>
          </cell>
        </row>
        <row r="32">
          <cell r="K32">
            <v>0.73099999999995902</v>
          </cell>
          <cell r="M32">
            <v>-1.0209999999999999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AFB07-EE28-40D7-BECC-9564A8F8E472}">
  <dimension ref="A1:N66"/>
  <sheetViews>
    <sheetView topLeftCell="G2" workbookViewId="0">
      <selection activeCell="L1" sqref="L1:M32"/>
    </sheetView>
  </sheetViews>
  <sheetFormatPr defaultRowHeight="14.25" x14ac:dyDescent="0.45"/>
  <cols>
    <col min="2" max="2" width="13.33203125" customWidth="1"/>
    <col min="3" max="3" width="12.33203125" customWidth="1"/>
    <col min="4" max="4" width="18.46484375" customWidth="1"/>
    <col min="5" max="5" width="10.53125" customWidth="1"/>
    <col min="7" max="7" width="16.59765625" customWidth="1"/>
    <col min="8" max="8" width="13.6640625" customWidth="1"/>
    <col min="9" max="9" width="17.19921875" customWidth="1"/>
  </cols>
  <sheetData>
    <row r="1" spans="1:14" ht="15" thickTop="1" thickBot="1" x14ac:dyDescent="0.5">
      <c r="B1" s="17" t="s">
        <v>0</v>
      </c>
      <c r="C1" s="17"/>
      <c r="D1" s="17"/>
      <c r="E1" s="17"/>
      <c r="F1" s="17"/>
      <c r="G1" s="17"/>
      <c r="H1" s="17"/>
      <c r="I1" s="17"/>
      <c r="J1" s="2"/>
      <c r="K1" s="2"/>
      <c r="L1" s="18" t="s">
        <v>1</v>
      </c>
      <c r="M1" s="18"/>
      <c r="N1" s="4"/>
    </row>
    <row r="2" spans="1:14" ht="41.25" thickTop="1" thickBot="1" x14ac:dyDescent="0.5">
      <c r="B2" s="5" t="s">
        <v>2</v>
      </c>
      <c r="C2" s="1" t="s">
        <v>3</v>
      </c>
      <c r="D2" s="1" t="s">
        <v>4</v>
      </c>
      <c r="E2" s="1" t="s">
        <v>5</v>
      </c>
      <c r="F2" s="19" t="s">
        <v>6</v>
      </c>
      <c r="G2" s="20"/>
      <c r="H2" s="1" t="s">
        <v>7</v>
      </c>
      <c r="I2" s="5" t="s">
        <v>8</v>
      </c>
      <c r="J2" s="6"/>
      <c r="K2" s="6"/>
      <c r="L2" s="5" t="s">
        <v>9</v>
      </c>
      <c r="M2" s="3" t="s">
        <v>10</v>
      </c>
      <c r="N2" s="6"/>
    </row>
    <row r="3" spans="1:14" ht="15" thickTop="1" thickBot="1" x14ac:dyDescent="0.5">
      <c r="A3">
        <v>0</v>
      </c>
      <c r="B3" s="21" t="s">
        <v>11</v>
      </c>
      <c r="C3" s="7">
        <v>1</v>
      </c>
      <c r="D3" s="7" t="s">
        <v>12</v>
      </c>
      <c r="E3" s="7">
        <v>0</v>
      </c>
      <c r="F3" s="7">
        <v>-96.010999999999996</v>
      </c>
      <c r="G3" s="8">
        <f t="shared" ref="G3:G26" si="0">F3</f>
        <v>-96.010999999999996</v>
      </c>
      <c r="H3" s="9">
        <f>$G$3-G3</f>
        <v>0</v>
      </c>
      <c r="I3" s="22">
        <v>-1.0860000000000001</v>
      </c>
      <c r="J3" s="6">
        <f>(I3+1.0881)/0.1006</f>
        <v>2.0874751491053587E-2</v>
      </c>
      <c r="K3" s="10">
        <f t="shared" ref="K3:K32" si="1">$L$3-L3</f>
        <v>0</v>
      </c>
      <c r="L3" s="11">
        <v>-8.2690000000000001</v>
      </c>
      <c r="M3" s="11">
        <v>-1.085</v>
      </c>
      <c r="N3" s="6">
        <f>M3</f>
        <v>-1.085</v>
      </c>
    </row>
    <row r="4" spans="1:14" ht="15" thickTop="1" thickBot="1" x14ac:dyDescent="0.5">
      <c r="B4" s="21"/>
      <c r="C4" s="7">
        <v>2</v>
      </c>
      <c r="D4" s="7" t="s">
        <v>13</v>
      </c>
      <c r="E4" s="7">
        <v>1</v>
      </c>
      <c r="F4" s="7">
        <v>19.103000000000002</v>
      </c>
      <c r="G4" s="8">
        <f t="shared" si="0"/>
        <v>19.103000000000002</v>
      </c>
      <c r="H4" s="9">
        <f>$G$4-G4</f>
        <v>0</v>
      </c>
      <c r="I4" s="23"/>
      <c r="J4" s="6"/>
      <c r="K4" s="10">
        <f t="shared" si="1"/>
        <v>3.1000000000000583E-2</v>
      </c>
      <c r="L4" s="11">
        <v>-8.3000000000000007</v>
      </c>
      <c r="M4" s="11">
        <v>-1.0840000000000001</v>
      </c>
      <c r="N4" s="6">
        <f t="shared" ref="N4:N32" si="2">M4</f>
        <v>-1.0840000000000001</v>
      </c>
    </row>
    <row r="5" spans="1:14" ht="15" thickTop="1" thickBot="1" x14ac:dyDescent="0.5">
      <c r="A5">
        <v>1</v>
      </c>
      <c r="B5" s="14">
        <v>1</v>
      </c>
      <c r="C5" s="11">
        <v>1</v>
      </c>
      <c r="D5" s="11" t="s">
        <v>12</v>
      </c>
      <c r="E5" s="11">
        <v>0</v>
      </c>
      <c r="F5" s="11">
        <v>-89.085999999999999</v>
      </c>
      <c r="G5" s="8">
        <f t="shared" si="0"/>
        <v>-89.085999999999999</v>
      </c>
      <c r="H5" s="9">
        <f>$G$3-G5</f>
        <v>-6.9249999999999972</v>
      </c>
      <c r="I5" s="15">
        <v>-1.0860000000000001</v>
      </c>
      <c r="J5" s="6">
        <f>(I5+1.0881)/0.1006</f>
        <v>2.0874751491053587E-2</v>
      </c>
      <c r="K5" s="10">
        <f t="shared" si="1"/>
        <v>5.5999999999999162E-2</v>
      </c>
      <c r="L5" s="11">
        <v>-8.3249999999999993</v>
      </c>
      <c r="M5" s="11">
        <v>-1.081</v>
      </c>
      <c r="N5" s="6">
        <f t="shared" si="2"/>
        <v>-1.081</v>
      </c>
    </row>
    <row r="6" spans="1:14" ht="15" thickTop="1" thickBot="1" x14ac:dyDescent="0.5">
      <c r="B6" s="14"/>
      <c r="C6" s="11">
        <v>2</v>
      </c>
      <c r="D6" s="11" t="s">
        <v>13</v>
      </c>
      <c r="E6" s="11">
        <v>1</v>
      </c>
      <c r="F6" s="11">
        <v>18.824999999999999</v>
      </c>
      <c r="G6" s="8">
        <f t="shared" si="0"/>
        <v>18.824999999999999</v>
      </c>
      <c r="H6" s="11">
        <f>$G$4-G6</f>
        <v>0.27800000000000225</v>
      </c>
      <c r="I6" s="16"/>
      <c r="J6" s="6"/>
      <c r="K6" s="10">
        <f t="shared" si="1"/>
        <v>8.0999999999999517E-2</v>
      </c>
      <c r="L6" s="11">
        <v>-8.35</v>
      </c>
      <c r="M6" s="11">
        <v>-1.079</v>
      </c>
      <c r="N6" s="6">
        <f t="shared" si="2"/>
        <v>-1.079</v>
      </c>
    </row>
    <row r="7" spans="1:14" ht="15" thickTop="1" thickBot="1" x14ac:dyDescent="0.5">
      <c r="A7">
        <f>A5+1</f>
        <v>2</v>
      </c>
      <c r="B7" s="14">
        <v>2</v>
      </c>
      <c r="C7" s="11">
        <v>1</v>
      </c>
      <c r="D7" s="11" t="s">
        <v>12</v>
      </c>
      <c r="E7" s="11">
        <v>0</v>
      </c>
      <c r="F7" s="11">
        <v>-79.156000000000006</v>
      </c>
      <c r="G7" s="8">
        <f t="shared" si="0"/>
        <v>-79.156000000000006</v>
      </c>
      <c r="H7" s="9">
        <f>$G$3-G7</f>
        <v>-16.85499999999999</v>
      </c>
      <c r="I7" s="15">
        <v>-1.0859000000000001</v>
      </c>
      <c r="J7" s="6">
        <f>(I7+1.0881)/0.1006</f>
        <v>2.1868787276341749E-2</v>
      </c>
      <c r="K7" s="10">
        <f t="shared" si="1"/>
        <v>0.10599999999999987</v>
      </c>
      <c r="L7" s="11">
        <v>-8.375</v>
      </c>
      <c r="M7" s="11">
        <v>-1.0760000000000001</v>
      </c>
      <c r="N7" s="6">
        <f t="shared" si="2"/>
        <v>-1.0760000000000001</v>
      </c>
    </row>
    <row r="8" spans="1:14" ht="15" thickTop="1" thickBot="1" x14ac:dyDescent="0.5">
      <c r="B8" s="14"/>
      <c r="C8" s="11">
        <v>2</v>
      </c>
      <c r="D8" s="11" t="s">
        <v>13</v>
      </c>
      <c r="E8" s="11">
        <v>1</v>
      </c>
      <c r="F8" s="11">
        <v>16.373000000000001</v>
      </c>
      <c r="G8" s="8">
        <f t="shared" si="0"/>
        <v>16.373000000000001</v>
      </c>
      <c r="H8" s="11">
        <f>$G$4-G8</f>
        <v>2.7300000000000004</v>
      </c>
      <c r="I8" s="16"/>
      <c r="J8" s="6"/>
      <c r="K8" s="10">
        <f t="shared" si="1"/>
        <v>0.13100000000000023</v>
      </c>
      <c r="L8" s="11">
        <v>-8.4</v>
      </c>
      <c r="M8" s="11">
        <v>-1.0740000000000001</v>
      </c>
      <c r="N8" s="6">
        <f t="shared" si="2"/>
        <v>-1.0740000000000001</v>
      </c>
    </row>
    <row r="9" spans="1:14" ht="15" thickTop="1" thickBot="1" x14ac:dyDescent="0.5">
      <c r="A9">
        <f>A7+1</f>
        <v>3</v>
      </c>
      <c r="B9" s="14">
        <v>3</v>
      </c>
      <c r="C9" s="11">
        <v>1</v>
      </c>
      <c r="D9" s="11" t="s">
        <v>12</v>
      </c>
      <c r="E9" s="11">
        <v>0</v>
      </c>
      <c r="F9" s="11">
        <v>-68.153999999999996</v>
      </c>
      <c r="G9" s="8">
        <f t="shared" si="0"/>
        <v>-68.153999999999996</v>
      </c>
      <c r="H9" s="9">
        <f>$G$3-G9</f>
        <v>-27.856999999999999</v>
      </c>
      <c r="I9" s="15">
        <v>-1.0853999999999999</v>
      </c>
      <c r="J9" s="6">
        <f>(I9+1.0881)/0.1006</f>
        <v>2.683896620278476E-2</v>
      </c>
      <c r="K9" s="10">
        <f t="shared" si="1"/>
        <v>0.15599999999998992</v>
      </c>
      <c r="L9" s="11">
        <v>-8.4249999999999901</v>
      </c>
      <c r="M9" s="11">
        <v>-1.071</v>
      </c>
      <c r="N9" s="6">
        <f>M9</f>
        <v>-1.071</v>
      </c>
    </row>
    <row r="10" spans="1:14" ht="15" thickTop="1" thickBot="1" x14ac:dyDescent="0.5">
      <c r="B10" s="14"/>
      <c r="C10" s="11">
        <v>2</v>
      </c>
      <c r="D10" s="11" t="s">
        <v>13</v>
      </c>
      <c r="E10" s="11">
        <v>1</v>
      </c>
      <c r="F10" s="11">
        <v>19.170000000000002</v>
      </c>
      <c r="G10" s="8">
        <f t="shared" si="0"/>
        <v>19.170000000000002</v>
      </c>
      <c r="H10" s="11">
        <f>$G$4-G10</f>
        <v>-6.7000000000000171E-2</v>
      </c>
      <c r="I10" s="16"/>
      <c r="J10" s="6"/>
      <c r="K10" s="10">
        <f t="shared" si="1"/>
        <v>0.18099999999999028</v>
      </c>
      <c r="L10" s="11">
        <v>-8.4499999999999904</v>
      </c>
      <c r="M10" s="11">
        <v>-1.069</v>
      </c>
      <c r="N10" s="6">
        <f t="shared" si="2"/>
        <v>-1.069</v>
      </c>
    </row>
    <row r="11" spans="1:14" ht="15" thickTop="1" thickBot="1" x14ac:dyDescent="0.5">
      <c r="A11">
        <f>A9+1</f>
        <v>4</v>
      </c>
      <c r="B11" s="14">
        <v>4</v>
      </c>
      <c r="C11" s="11">
        <v>1</v>
      </c>
      <c r="D11" s="11" t="s">
        <v>12</v>
      </c>
      <c r="E11" s="11">
        <v>0</v>
      </c>
      <c r="F11" s="12">
        <v>-59.5</v>
      </c>
      <c r="G11" s="8">
        <f t="shared" si="0"/>
        <v>-59.5</v>
      </c>
      <c r="H11" s="7">
        <f>$G$3-G11</f>
        <v>-36.510999999999996</v>
      </c>
      <c r="I11" s="15">
        <v>-1.0857000000000001</v>
      </c>
      <c r="J11" s="6">
        <f>(I11+1.0881)/0.1006</f>
        <v>2.3856858846918069E-2</v>
      </c>
      <c r="K11" s="10">
        <f t="shared" si="1"/>
        <v>0.20599999999999064</v>
      </c>
      <c r="L11" s="11">
        <v>-8.4749999999999908</v>
      </c>
      <c r="M11" s="11">
        <v>-1.0660000000000001</v>
      </c>
      <c r="N11" s="6">
        <f t="shared" si="2"/>
        <v>-1.0660000000000001</v>
      </c>
    </row>
    <row r="12" spans="1:14" ht="15" thickTop="1" thickBot="1" x14ac:dyDescent="0.5">
      <c r="B12" s="14"/>
      <c r="C12" s="11">
        <v>2</v>
      </c>
      <c r="D12" s="11" t="s">
        <v>13</v>
      </c>
      <c r="E12" s="11">
        <v>1</v>
      </c>
      <c r="F12" s="13">
        <v>17.632000000000001</v>
      </c>
      <c r="G12" s="8">
        <f t="shared" si="0"/>
        <v>17.632000000000001</v>
      </c>
      <c r="H12" s="13">
        <f>$G$4-G12</f>
        <v>1.4710000000000001</v>
      </c>
      <c r="I12" s="16"/>
      <c r="J12" s="6"/>
      <c r="K12" s="10">
        <f t="shared" si="1"/>
        <v>0.23099999999998921</v>
      </c>
      <c r="L12" s="11">
        <v>-8.4999999999999893</v>
      </c>
      <c r="M12" s="11">
        <v>-1.0640000000000001</v>
      </c>
      <c r="N12" s="6">
        <f t="shared" si="2"/>
        <v>-1.0640000000000001</v>
      </c>
    </row>
    <row r="13" spans="1:14" ht="15" thickTop="1" thickBot="1" x14ac:dyDescent="0.5">
      <c r="A13">
        <f>A11+1</f>
        <v>5</v>
      </c>
      <c r="B13" s="14">
        <v>5</v>
      </c>
      <c r="C13" s="11">
        <v>1</v>
      </c>
      <c r="D13" s="11" t="s">
        <v>12</v>
      </c>
      <c r="E13" s="11">
        <v>0</v>
      </c>
      <c r="F13" s="11">
        <v>-46.694000000000003</v>
      </c>
      <c r="G13" s="8">
        <f t="shared" si="0"/>
        <v>-46.694000000000003</v>
      </c>
      <c r="H13" s="7">
        <f>$G$3-G13</f>
        <v>-49.316999999999993</v>
      </c>
      <c r="I13" s="15">
        <v>-1.0854999999999999</v>
      </c>
      <c r="J13" s="6">
        <f>(I13+1.0881)/0.1006</f>
        <v>2.5844930417496598E-2</v>
      </c>
      <c r="K13" s="10">
        <f t="shared" si="1"/>
        <v>0.25599999999998957</v>
      </c>
      <c r="L13" s="11">
        <v>-8.5249999999999897</v>
      </c>
      <c r="M13" s="11">
        <v>-1.0609999999999999</v>
      </c>
      <c r="N13" s="6">
        <f t="shared" si="2"/>
        <v>-1.0609999999999999</v>
      </c>
    </row>
    <row r="14" spans="1:14" ht="15" thickTop="1" thickBot="1" x14ac:dyDescent="0.5">
      <c r="B14" s="14"/>
      <c r="C14" s="11">
        <v>2</v>
      </c>
      <c r="D14" s="11" t="s">
        <v>13</v>
      </c>
      <c r="E14" s="11">
        <v>1</v>
      </c>
      <c r="F14" s="11">
        <v>19.268000000000001</v>
      </c>
      <c r="G14" s="8">
        <f t="shared" si="0"/>
        <v>19.268000000000001</v>
      </c>
      <c r="H14" s="13">
        <f>$G$4-G14</f>
        <v>-0.16499999999999915</v>
      </c>
      <c r="I14" s="16"/>
      <c r="J14" s="6"/>
      <c r="K14" s="10">
        <f t="shared" si="1"/>
        <v>0.28099999999998992</v>
      </c>
      <c r="L14" s="11">
        <v>-8.5499999999999901</v>
      </c>
      <c r="M14" s="11">
        <v>-1.0589999999999999</v>
      </c>
      <c r="N14" s="6">
        <f t="shared" si="2"/>
        <v>-1.0589999999999999</v>
      </c>
    </row>
    <row r="15" spans="1:14" ht="15" thickTop="1" thickBot="1" x14ac:dyDescent="0.5">
      <c r="A15">
        <f>A13+1</f>
        <v>6</v>
      </c>
      <c r="B15" s="14">
        <v>6</v>
      </c>
      <c r="C15" s="11">
        <v>1</v>
      </c>
      <c r="D15" s="11" t="s">
        <v>12</v>
      </c>
      <c r="E15" s="11">
        <v>0</v>
      </c>
      <c r="F15" s="11">
        <v>-16.402999999999999</v>
      </c>
      <c r="G15" s="8">
        <f t="shared" si="0"/>
        <v>-16.402999999999999</v>
      </c>
      <c r="H15" s="7">
        <f>$G$3-G15</f>
        <v>-79.608000000000004</v>
      </c>
      <c r="I15" s="15">
        <v>-1.0853999999999999</v>
      </c>
      <c r="J15" s="6">
        <f>(I15+1.0881)/0.1006</f>
        <v>2.683896620278476E-2</v>
      </c>
      <c r="K15" s="10">
        <f t="shared" si="1"/>
        <v>0.30599999999999028</v>
      </c>
      <c r="L15" s="11">
        <v>-8.5749999999999904</v>
      </c>
      <c r="M15" s="11">
        <v>-1.056</v>
      </c>
      <c r="N15" s="6">
        <f t="shared" si="2"/>
        <v>-1.056</v>
      </c>
    </row>
    <row r="16" spans="1:14" ht="15" thickTop="1" thickBot="1" x14ac:dyDescent="0.5">
      <c r="B16" s="14"/>
      <c r="C16" s="11">
        <v>2</v>
      </c>
      <c r="D16" s="11" t="s">
        <v>13</v>
      </c>
      <c r="E16" s="11">
        <v>1</v>
      </c>
      <c r="F16" s="11">
        <v>17.829999999999998</v>
      </c>
      <c r="G16" s="8">
        <f t="shared" si="0"/>
        <v>17.829999999999998</v>
      </c>
      <c r="H16" s="9">
        <f>$G$4-G16</f>
        <v>1.2730000000000032</v>
      </c>
      <c r="I16" s="16"/>
      <c r="J16" s="6"/>
      <c r="K16" s="10">
        <f t="shared" si="1"/>
        <v>0.33099999999997998</v>
      </c>
      <c r="L16" s="11">
        <v>-8.5999999999999801</v>
      </c>
      <c r="M16" s="11">
        <v>-1.054</v>
      </c>
      <c r="N16" s="6">
        <f t="shared" si="2"/>
        <v>-1.054</v>
      </c>
    </row>
    <row r="17" spans="1:14" ht="15" thickTop="1" thickBot="1" x14ac:dyDescent="0.5">
      <c r="A17">
        <f>A15+1</f>
        <v>7</v>
      </c>
      <c r="B17" s="14">
        <v>7</v>
      </c>
      <c r="C17" s="11">
        <v>1</v>
      </c>
      <c r="D17" s="11" t="s">
        <v>12</v>
      </c>
      <c r="E17" s="11">
        <v>0</v>
      </c>
      <c r="F17" s="11">
        <v>38.554000000000002</v>
      </c>
      <c r="G17" s="8">
        <f t="shared" si="0"/>
        <v>38.554000000000002</v>
      </c>
      <c r="H17" s="9">
        <f>$G$3-G17</f>
        <v>-134.565</v>
      </c>
      <c r="I17" s="15">
        <v>-1.0857000000000001</v>
      </c>
      <c r="J17" s="6">
        <f>(I17+1.0881)/0.1006</f>
        <v>2.3856858846918069E-2</v>
      </c>
      <c r="K17" s="10">
        <f t="shared" si="1"/>
        <v>0.35599999999998033</v>
      </c>
      <c r="L17" s="11">
        <v>-8.6249999999999805</v>
      </c>
      <c r="M17" s="11">
        <v>-1.0509999999999999</v>
      </c>
      <c r="N17" s="6">
        <f t="shared" si="2"/>
        <v>-1.0509999999999999</v>
      </c>
    </row>
    <row r="18" spans="1:14" ht="15" thickTop="1" thickBot="1" x14ac:dyDescent="0.5">
      <c r="B18" s="14"/>
      <c r="C18" s="11">
        <v>2</v>
      </c>
      <c r="D18" s="11" t="s">
        <v>13</v>
      </c>
      <c r="E18" s="11">
        <v>1</v>
      </c>
      <c r="F18" s="11">
        <v>17.59</v>
      </c>
      <c r="G18" s="8">
        <f t="shared" si="0"/>
        <v>17.59</v>
      </c>
      <c r="H18" s="11">
        <f>$G$4-G18</f>
        <v>1.5130000000000017</v>
      </c>
      <c r="I18" s="16"/>
      <c r="J18" s="6"/>
      <c r="K18" s="10">
        <f t="shared" si="1"/>
        <v>0.38099999999998069</v>
      </c>
      <c r="L18" s="11">
        <v>-8.6499999999999808</v>
      </c>
      <c r="M18" s="11">
        <v>-1.0489999999999999</v>
      </c>
      <c r="N18" s="6">
        <f t="shared" si="2"/>
        <v>-1.0489999999999999</v>
      </c>
    </row>
    <row r="19" spans="1:14" ht="15" thickTop="1" thickBot="1" x14ac:dyDescent="0.5">
      <c r="A19">
        <f>A17+1</f>
        <v>8</v>
      </c>
      <c r="B19" s="14">
        <v>8</v>
      </c>
      <c r="C19" s="11">
        <v>1</v>
      </c>
      <c r="D19" s="11" t="s">
        <v>12</v>
      </c>
      <c r="E19" s="11">
        <v>0</v>
      </c>
      <c r="F19" s="11">
        <v>158.77099999999999</v>
      </c>
      <c r="G19" s="8">
        <f t="shared" si="0"/>
        <v>158.77099999999999</v>
      </c>
      <c r="H19" s="9">
        <f>$G$3-G19</f>
        <v>-254.78199999999998</v>
      </c>
      <c r="I19" s="15">
        <v>-1.0857000000000001</v>
      </c>
      <c r="J19" s="6">
        <f>(I19+1.0881)/0.1006</f>
        <v>2.3856858846918069E-2</v>
      </c>
      <c r="K19" s="10">
        <f t="shared" si="1"/>
        <v>0.40599999999997927</v>
      </c>
      <c r="L19" s="11">
        <v>-8.6749999999999794</v>
      </c>
      <c r="M19" s="11">
        <v>-1.046</v>
      </c>
      <c r="N19" s="6">
        <f t="shared" si="2"/>
        <v>-1.046</v>
      </c>
    </row>
    <row r="20" spans="1:14" ht="15" thickTop="1" thickBot="1" x14ac:dyDescent="0.5">
      <c r="B20" s="14"/>
      <c r="C20" s="11">
        <v>2</v>
      </c>
      <c r="D20" s="11" t="s">
        <v>13</v>
      </c>
      <c r="E20" s="11">
        <v>1</v>
      </c>
      <c r="F20" s="11">
        <v>19.852</v>
      </c>
      <c r="G20" s="8">
        <f t="shared" si="0"/>
        <v>19.852</v>
      </c>
      <c r="H20" s="11">
        <f>$G$4-G20</f>
        <v>-0.74899999999999878</v>
      </c>
      <c r="I20" s="16"/>
      <c r="J20" s="6"/>
      <c r="K20" s="10">
        <f t="shared" si="1"/>
        <v>0.43099999999997962</v>
      </c>
      <c r="L20" s="11">
        <v>-8.6999999999999797</v>
      </c>
      <c r="M20" s="11">
        <v>-1.0429999999999999</v>
      </c>
      <c r="N20" s="6">
        <f t="shared" si="2"/>
        <v>-1.0429999999999999</v>
      </c>
    </row>
    <row r="21" spans="1:14" ht="15" thickTop="1" thickBot="1" x14ac:dyDescent="0.5">
      <c r="A21">
        <f>A19+1</f>
        <v>9</v>
      </c>
      <c r="B21" s="14">
        <v>9</v>
      </c>
      <c r="C21" s="11">
        <v>1</v>
      </c>
      <c r="D21" s="11" t="s">
        <v>12</v>
      </c>
      <c r="E21" s="11">
        <v>0</v>
      </c>
      <c r="F21" s="11">
        <v>237.60900000000001</v>
      </c>
      <c r="G21" s="8">
        <f t="shared" si="0"/>
        <v>237.60900000000001</v>
      </c>
      <c r="H21" s="9">
        <f>$G$3-G21</f>
        <v>-333.62</v>
      </c>
      <c r="I21" s="15">
        <v>-1.0854999999999999</v>
      </c>
      <c r="J21" s="6">
        <f>(I21+1.0881)/0.1006</f>
        <v>2.5844930417496598E-2</v>
      </c>
      <c r="K21" s="10">
        <f t="shared" si="1"/>
        <v>0.45599999999997998</v>
      </c>
      <c r="L21" s="11">
        <v>-8.7249999999999801</v>
      </c>
      <c r="M21" s="11">
        <v>-1.0409999999999999</v>
      </c>
      <c r="N21" s="6">
        <f t="shared" si="2"/>
        <v>-1.0409999999999999</v>
      </c>
    </row>
    <row r="22" spans="1:14" ht="15" thickTop="1" thickBot="1" x14ac:dyDescent="0.5">
      <c r="B22" s="14"/>
      <c r="C22" s="11">
        <v>2</v>
      </c>
      <c r="D22" s="11" t="s">
        <v>13</v>
      </c>
      <c r="E22" s="11">
        <v>1</v>
      </c>
      <c r="F22" s="11">
        <v>24.657</v>
      </c>
      <c r="G22" s="8">
        <f t="shared" si="0"/>
        <v>24.657</v>
      </c>
      <c r="H22" s="9">
        <f>$G$4-G22</f>
        <v>-5.5539999999999985</v>
      </c>
      <c r="I22" s="16"/>
      <c r="J22" s="6"/>
      <c r="K22" s="10">
        <f t="shared" si="1"/>
        <v>0.48099999999998033</v>
      </c>
      <c r="L22" s="11">
        <v>-8.7499999999999805</v>
      </c>
      <c r="M22" s="11">
        <v>-1.0389999999999999</v>
      </c>
      <c r="N22" s="6">
        <f t="shared" si="2"/>
        <v>-1.0389999999999999</v>
      </c>
    </row>
    <row r="23" spans="1:14" ht="15" thickTop="1" thickBot="1" x14ac:dyDescent="0.5">
      <c r="A23">
        <f>A21+1</f>
        <v>10</v>
      </c>
      <c r="B23" s="14">
        <v>10</v>
      </c>
      <c r="C23" s="11">
        <v>1</v>
      </c>
      <c r="D23" s="11" t="s">
        <v>12</v>
      </c>
      <c r="E23" s="11">
        <v>0</v>
      </c>
      <c r="F23" s="11">
        <v>274.89600000000002</v>
      </c>
      <c r="G23" s="8">
        <f t="shared" si="0"/>
        <v>274.89600000000002</v>
      </c>
      <c r="H23" s="9">
        <f>$G$3-G23</f>
        <v>-370.90700000000004</v>
      </c>
      <c r="I23" s="15">
        <v>-1.0857000000000001</v>
      </c>
      <c r="J23" s="6">
        <f>(I23+1.0881)/0.1006</f>
        <v>2.3856858846918069E-2</v>
      </c>
      <c r="K23" s="10">
        <f t="shared" si="1"/>
        <v>0.50599999999997003</v>
      </c>
      <c r="L23" s="11">
        <v>-8.7749999999999702</v>
      </c>
      <c r="M23" s="11">
        <v>-1.036</v>
      </c>
      <c r="N23" s="6">
        <f t="shared" si="2"/>
        <v>-1.036</v>
      </c>
    </row>
    <row r="24" spans="1:14" ht="15" thickTop="1" thickBot="1" x14ac:dyDescent="0.5">
      <c r="B24" s="14"/>
      <c r="C24" s="11">
        <v>2</v>
      </c>
      <c r="D24" s="11" t="s">
        <v>13</v>
      </c>
      <c r="E24" s="11">
        <v>1</v>
      </c>
      <c r="F24" s="11">
        <v>26.523</v>
      </c>
      <c r="G24" s="8">
        <f t="shared" si="0"/>
        <v>26.523</v>
      </c>
      <c r="H24" s="9">
        <f>$G$4-G24</f>
        <v>-7.4199999999999982</v>
      </c>
      <c r="I24" s="16"/>
      <c r="J24" s="6"/>
      <c r="K24" s="10">
        <f t="shared" si="1"/>
        <v>0.53099999999997038</v>
      </c>
      <c r="L24" s="11">
        <v>-8.7999999999999705</v>
      </c>
      <c r="M24" s="11">
        <v>-1.034</v>
      </c>
      <c r="N24" s="6">
        <f t="shared" si="2"/>
        <v>-1.034</v>
      </c>
    </row>
    <row r="25" spans="1:14" ht="15" thickTop="1" thickBot="1" x14ac:dyDescent="0.5">
      <c r="A25">
        <f>A23+1</f>
        <v>11</v>
      </c>
      <c r="B25" s="14">
        <v>11</v>
      </c>
      <c r="C25" s="11">
        <v>1</v>
      </c>
      <c r="D25" s="11" t="s">
        <v>12</v>
      </c>
      <c r="E25" s="11">
        <v>0</v>
      </c>
      <c r="F25" s="11">
        <v>394.00200000000001</v>
      </c>
      <c r="G25" s="8">
        <f t="shared" si="0"/>
        <v>394.00200000000001</v>
      </c>
      <c r="H25" s="9">
        <f>$G$3-G25</f>
        <v>-490.01300000000003</v>
      </c>
      <c r="I25" s="15">
        <v>-1.0857000000000001</v>
      </c>
      <c r="J25" s="6">
        <f>(I25+1.0881)/0.1006</f>
        <v>2.3856858846918069E-2</v>
      </c>
      <c r="K25" s="10">
        <f t="shared" si="1"/>
        <v>0.55599999999997074</v>
      </c>
      <c r="L25" s="11">
        <v>-8.8249999999999709</v>
      </c>
      <c r="M25" s="11">
        <v>-1.0329999999999999</v>
      </c>
      <c r="N25" s="6">
        <f t="shared" si="2"/>
        <v>-1.0329999999999999</v>
      </c>
    </row>
    <row r="26" spans="1:14" ht="15" thickTop="1" thickBot="1" x14ac:dyDescent="0.5">
      <c r="B26" s="14"/>
      <c r="C26" s="11">
        <v>2</v>
      </c>
      <c r="D26" s="11" t="s">
        <v>13</v>
      </c>
      <c r="E26" s="11">
        <v>1</v>
      </c>
      <c r="F26" s="11">
        <v>34.207000000000001</v>
      </c>
      <c r="G26" s="8">
        <f t="shared" si="0"/>
        <v>34.207000000000001</v>
      </c>
      <c r="H26" s="7">
        <f>$G$4-G26</f>
        <v>-15.103999999999999</v>
      </c>
      <c r="I26" s="16"/>
      <c r="J26" s="6"/>
      <c r="K26" s="10">
        <f t="shared" si="1"/>
        <v>0.58099999999996932</v>
      </c>
      <c r="L26" s="11">
        <v>-8.8499999999999694</v>
      </c>
      <c r="M26" s="11">
        <v>-1.0309999999999999</v>
      </c>
      <c r="N26" s="6">
        <f t="shared" si="2"/>
        <v>-1.0309999999999999</v>
      </c>
    </row>
    <row r="27" spans="1:14" ht="15" thickTop="1" thickBot="1" x14ac:dyDescent="0.5">
      <c r="K27" s="10">
        <f t="shared" si="1"/>
        <v>0.60599999999996967</v>
      </c>
      <c r="L27" s="11">
        <v>-8.8749999999999698</v>
      </c>
      <c r="M27" s="11">
        <v>-1.0289999999999999</v>
      </c>
      <c r="N27" s="6">
        <f t="shared" si="2"/>
        <v>-1.0289999999999999</v>
      </c>
    </row>
    <row r="28" spans="1:14" ht="15" thickTop="1" thickBot="1" x14ac:dyDescent="0.5">
      <c r="J28" s="6"/>
      <c r="K28" s="10">
        <f t="shared" si="1"/>
        <v>0.63099999999997003</v>
      </c>
      <c r="L28" s="11">
        <v>-8.8999999999999702</v>
      </c>
      <c r="M28" s="11">
        <v>-1.0269999999999999</v>
      </c>
      <c r="N28" s="6">
        <f t="shared" si="2"/>
        <v>-1.0269999999999999</v>
      </c>
    </row>
    <row r="29" spans="1:14" ht="15" thickTop="1" thickBot="1" x14ac:dyDescent="0.5">
      <c r="J29" s="6"/>
      <c r="K29" s="10">
        <f t="shared" si="1"/>
        <v>0.65599999999997038</v>
      </c>
      <c r="L29" s="11">
        <v>-8.9249999999999705</v>
      </c>
      <c r="M29" s="11">
        <v>-1.026</v>
      </c>
      <c r="N29" s="6">
        <f t="shared" si="2"/>
        <v>-1.026</v>
      </c>
    </row>
    <row r="30" spans="1:14" ht="15" thickTop="1" thickBot="1" x14ac:dyDescent="0.5">
      <c r="J30" s="6"/>
      <c r="K30" s="10">
        <f t="shared" si="1"/>
        <v>0.68099999999996008</v>
      </c>
      <c r="L30" s="11">
        <v>-8.9499999999999602</v>
      </c>
      <c r="M30" s="11">
        <v>-1.024</v>
      </c>
      <c r="N30" s="6">
        <f t="shared" si="2"/>
        <v>-1.024</v>
      </c>
    </row>
    <row r="31" spans="1:14" ht="15" thickTop="1" thickBot="1" x14ac:dyDescent="0.5">
      <c r="J31" s="6"/>
      <c r="K31" s="10">
        <f t="shared" si="1"/>
        <v>0.70599999999996044</v>
      </c>
      <c r="L31" s="11">
        <v>-8.9749999999999606</v>
      </c>
      <c r="M31" s="11">
        <v>-1.022</v>
      </c>
      <c r="N31" s="6">
        <f t="shared" si="2"/>
        <v>-1.022</v>
      </c>
    </row>
    <row r="32" spans="1:14" ht="15" thickTop="1" thickBot="1" x14ac:dyDescent="0.5">
      <c r="J32" s="6"/>
      <c r="K32" s="10">
        <f t="shared" si="1"/>
        <v>0.73099999999995902</v>
      </c>
      <c r="L32" s="11">
        <v>-8.9999999999999591</v>
      </c>
      <c r="M32" s="11">
        <v>-1.0209999999999999</v>
      </c>
      <c r="N32" s="6">
        <f t="shared" si="2"/>
        <v>-1.0209999999999999</v>
      </c>
    </row>
    <row r="33" spans="10:14" ht="14.65" thickTop="1" x14ac:dyDescent="0.45">
      <c r="J33" s="6"/>
      <c r="K33" s="6"/>
      <c r="L33" s="6"/>
      <c r="M33" s="6"/>
      <c r="N33" s="6"/>
    </row>
    <row r="34" spans="10:14" x14ac:dyDescent="0.45">
      <c r="J34" s="6"/>
      <c r="K34" s="6"/>
      <c r="L34" s="6"/>
      <c r="M34" s="6"/>
      <c r="N34" s="6"/>
    </row>
    <row r="35" spans="10:14" x14ac:dyDescent="0.45">
      <c r="J35" s="6"/>
      <c r="K35" s="6"/>
      <c r="L35" s="6"/>
      <c r="M35" s="6"/>
      <c r="N35" s="6"/>
    </row>
    <row r="36" spans="10:14" x14ac:dyDescent="0.45">
      <c r="J36" s="6"/>
      <c r="K36" s="6"/>
      <c r="L36" s="6"/>
      <c r="M36" s="6"/>
      <c r="N36" s="6"/>
    </row>
    <row r="37" spans="10:14" x14ac:dyDescent="0.45">
      <c r="J37" s="6"/>
      <c r="K37" s="6"/>
      <c r="L37" s="6"/>
      <c r="M37" s="6"/>
      <c r="N37" s="6"/>
    </row>
    <row r="38" spans="10:14" x14ac:dyDescent="0.45">
      <c r="J38" s="6"/>
      <c r="K38" s="6"/>
      <c r="L38" s="6"/>
      <c r="M38" s="6"/>
      <c r="N38" s="6"/>
    </row>
    <row r="39" spans="10:14" x14ac:dyDescent="0.45">
      <c r="J39" s="6"/>
      <c r="K39" s="6"/>
      <c r="L39" s="6"/>
      <c r="M39" s="6"/>
      <c r="N39" s="6"/>
    </row>
    <row r="40" spans="10:14" x14ac:dyDescent="0.45">
      <c r="J40" s="6"/>
      <c r="K40" s="6"/>
      <c r="L40" s="6"/>
      <c r="M40" s="6"/>
      <c r="N40" s="6"/>
    </row>
    <row r="41" spans="10:14" x14ac:dyDescent="0.45">
      <c r="J41" s="6"/>
      <c r="K41" s="6"/>
      <c r="L41" s="6"/>
      <c r="M41" s="6"/>
      <c r="N41" s="6"/>
    </row>
    <row r="42" spans="10:14" x14ac:dyDescent="0.45">
      <c r="J42" s="6"/>
      <c r="K42" s="6"/>
      <c r="L42" s="6"/>
      <c r="M42" s="6"/>
      <c r="N42" s="6"/>
    </row>
    <row r="43" spans="10:14" x14ac:dyDescent="0.45">
      <c r="J43" s="6"/>
      <c r="K43" s="6"/>
      <c r="L43" s="6"/>
      <c r="M43" s="6"/>
      <c r="N43" s="6"/>
    </row>
    <row r="44" spans="10:14" x14ac:dyDescent="0.45">
      <c r="J44" s="6"/>
      <c r="K44" s="6"/>
      <c r="L44" s="6"/>
      <c r="M44" s="6"/>
      <c r="N44" s="6"/>
    </row>
    <row r="45" spans="10:14" x14ac:dyDescent="0.45">
      <c r="J45" s="6"/>
      <c r="K45" s="6"/>
      <c r="L45" s="6"/>
      <c r="M45" s="6"/>
      <c r="N45" s="6"/>
    </row>
    <row r="46" spans="10:14" x14ac:dyDescent="0.45">
      <c r="J46" s="6"/>
      <c r="K46" s="6"/>
      <c r="L46" s="6"/>
      <c r="M46" s="6"/>
      <c r="N46" s="6"/>
    </row>
    <row r="47" spans="10:14" x14ac:dyDescent="0.45">
      <c r="J47" s="6"/>
      <c r="K47" s="6"/>
      <c r="L47" s="6"/>
      <c r="M47" s="6"/>
      <c r="N47" s="6"/>
    </row>
    <row r="48" spans="10:14" x14ac:dyDescent="0.45">
      <c r="J48" s="6"/>
      <c r="K48" s="6"/>
      <c r="L48" s="6"/>
      <c r="M48" s="6"/>
      <c r="N48" s="6"/>
    </row>
    <row r="49" spans="10:14" x14ac:dyDescent="0.45">
      <c r="J49" s="6"/>
      <c r="K49" s="6"/>
      <c r="L49" s="6"/>
      <c r="M49" s="6"/>
      <c r="N49" s="6"/>
    </row>
    <row r="50" spans="10:14" x14ac:dyDescent="0.45">
      <c r="J50" s="6"/>
      <c r="K50" s="6"/>
      <c r="L50" s="6"/>
      <c r="M50" s="6"/>
      <c r="N50" s="6"/>
    </row>
    <row r="51" spans="10:14" x14ac:dyDescent="0.45">
      <c r="J51" s="6"/>
      <c r="K51" s="6"/>
      <c r="L51" s="6"/>
      <c r="M51" s="6"/>
      <c r="N51" s="6"/>
    </row>
    <row r="52" spans="10:14" x14ac:dyDescent="0.45">
      <c r="J52" s="6"/>
      <c r="K52" s="6"/>
      <c r="L52" s="6"/>
      <c r="M52" s="6"/>
      <c r="N52" s="6"/>
    </row>
    <row r="53" spans="10:14" x14ac:dyDescent="0.45">
      <c r="J53" s="6"/>
      <c r="K53" s="6"/>
      <c r="L53" s="6"/>
      <c r="M53" s="6"/>
      <c r="N53" s="6"/>
    </row>
    <row r="54" spans="10:14" x14ac:dyDescent="0.45">
      <c r="J54" s="6"/>
      <c r="K54" s="6"/>
      <c r="L54" s="6"/>
      <c r="M54" s="6"/>
      <c r="N54" s="6"/>
    </row>
    <row r="55" spans="10:14" x14ac:dyDescent="0.45">
      <c r="J55" s="6"/>
      <c r="K55" s="6"/>
      <c r="L55" s="6"/>
      <c r="M55" s="6"/>
      <c r="N55" s="6"/>
    </row>
    <row r="56" spans="10:14" x14ac:dyDescent="0.45">
      <c r="J56" s="6"/>
      <c r="K56" s="6"/>
      <c r="L56" s="6"/>
      <c r="M56" s="6"/>
      <c r="N56" s="6"/>
    </row>
    <row r="57" spans="10:14" x14ac:dyDescent="0.45">
      <c r="J57" s="6"/>
      <c r="K57" s="6"/>
      <c r="L57" s="6"/>
      <c r="M57" s="6"/>
      <c r="N57" s="6"/>
    </row>
    <row r="58" spans="10:14" x14ac:dyDescent="0.45">
      <c r="J58" s="6"/>
      <c r="K58" s="6"/>
      <c r="L58" s="6"/>
      <c r="M58" s="6"/>
      <c r="N58" s="6"/>
    </row>
    <row r="59" spans="10:14" x14ac:dyDescent="0.45">
      <c r="K59" s="6"/>
      <c r="L59" s="6"/>
      <c r="M59" s="6"/>
      <c r="N59" s="6"/>
    </row>
    <row r="60" spans="10:14" x14ac:dyDescent="0.45">
      <c r="K60" s="6"/>
      <c r="L60" s="6"/>
      <c r="M60" s="6"/>
      <c r="N60" s="6"/>
    </row>
    <row r="61" spans="10:14" x14ac:dyDescent="0.45">
      <c r="K61" s="6"/>
      <c r="L61" s="6"/>
      <c r="M61" s="6"/>
      <c r="N61" s="6"/>
    </row>
    <row r="62" spans="10:14" x14ac:dyDescent="0.45">
      <c r="K62" s="6"/>
      <c r="L62" s="6"/>
      <c r="M62" s="6"/>
      <c r="N62" s="6"/>
    </row>
    <row r="63" spans="10:14" x14ac:dyDescent="0.45">
      <c r="K63" s="6"/>
      <c r="L63" s="6"/>
      <c r="M63" s="6"/>
      <c r="N63" s="6"/>
    </row>
    <row r="64" spans="10:14" x14ac:dyDescent="0.45">
      <c r="K64" s="6"/>
      <c r="L64" s="6"/>
      <c r="M64" s="6"/>
      <c r="N64" s="6"/>
    </row>
    <row r="65" spans="11:14" x14ac:dyDescent="0.45">
      <c r="K65" s="6"/>
      <c r="L65" s="6"/>
      <c r="M65" s="6"/>
      <c r="N65" s="6"/>
    </row>
    <row r="66" spans="11:14" x14ac:dyDescent="0.45">
      <c r="K66" s="6"/>
      <c r="L66" s="6"/>
      <c r="M66" s="6"/>
      <c r="N66" s="6"/>
    </row>
  </sheetData>
  <mergeCells count="27">
    <mergeCell ref="B5:B6"/>
    <mergeCell ref="I5:I6"/>
    <mergeCell ref="B1:I1"/>
    <mergeCell ref="L1:M1"/>
    <mergeCell ref="F2:G2"/>
    <mergeCell ref="B3:B4"/>
    <mergeCell ref="I3:I4"/>
    <mergeCell ref="B7:B8"/>
    <mergeCell ref="I7:I8"/>
    <mergeCell ref="B9:B10"/>
    <mergeCell ref="I9:I10"/>
    <mergeCell ref="B11:B12"/>
    <mergeCell ref="I11:I12"/>
    <mergeCell ref="B13:B14"/>
    <mergeCell ref="I13:I14"/>
    <mergeCell ref="B15:B16"/>
    <mergeCell ref="I15:I16"/>
    <mergeCell ref="B17:B18"/>
    <mergeCell ref="I17:I18"/>
    <mergeCell ref="B25:B26"/>
    <mergeCell ref="I25:I26"/>
    <mergeCell ref="B19:B20"/>
    <mergeCell ref="I19:I20"/>
    <mergeCell ref="B21:B22"/>
    <mergeCell ref="I21:I22"/>
    <mergeCell ref="B23:B24"/>
    <mergeCell ref="I23:I2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B5229-844A-420A-A124-8400363AC5C7}">
  <dimension ref="A1:F33"/>
  <sheetViews>
    <sheetView tabSelected="1" workbookViewId="0">
      <selection activeCell="H11" sqref="H11"/>
    </sheetView>
  </sheetViews>
  <sheetFormatPr defaultRowHeight="14.25" x14ac:dyDescent="0.45"/>
  <sheetData>
    <row r="1" spans="1:6" ht="15" thickTop="1" thickBot="1" x14ac:dyDescent="0.5">
      <c r="A1" s="30" t="s">
        <v>15</v>
      </c>
      <c r="B1" s="31" t="s">
        <v>14</v>
      </c>
      <c r="E1" s="18" t="s">
        <v>1</v>
      </c>
      <c r="F1" s="18"/>
    </row>
    <row r="2" spans="1:6" ht="27.75" thickTop="1" thickBot="1" x14ac:dyDescent="0.5">
      <c r="A2" s="28">
        <v>0</v>
      </c>
      <c r="B2" s="29">
        <v>-1.0839000000000001</v>
      </c>
      <c r="E2" s="5" t="s">
        <v>9</v>
      </c>
      <c r="F2" s="3" t="s">
        <v>10</v>
      </c>
    </row>
    <row r="3" spans="1:6" ht="15" thickTop="1" thickBot="1" x14ac:dyDescent="0.5">
      <c r="A3" s="24">
        <v>20</v>
      </c>
      <c r="B3" s="25">
        <v>-1.0842000000000001</v>
      </c>
      <c r="E3" s="11">
        <v>-8.2690000000000001</v>
      </c>
      <c r="F3" s="11">
        <v>-1.085</v>
      </c>
    </row>
    <row r="4" spans="1:6" ht="15" thickTop="1" thickBot="1" x14ac:dyDescent="0.5">
      <c r="A4" s="24">
        <v>40</v>
      </c>
      <c r="B4" s="25">
        <v>-1.0849</v>
      </c>
      <c r="E4" s="11">
        <v>-8.3000000000000007</v>
      </c>
      <c r="F4" s="11">
        <v>-1.0840000000000001</v>
      </c>
    </row>
    <row r="5" spans="1:6" ht="15" thickTop="1" thickBot="1" x14ac:dyDescent="0.5">
      <c r="A5" s="24">
        <v>60</v>
      </c>
      <c r="B5" s="25">
        <v>-1.0855999999999999</v>
      </c>
      <c r="E5" s="11">
        <v>-8.3249999999999993</v>
      </c>
      <c r="F5" s="11">
        <v>-1.081</v>
      </c>
    </row>
    <row r="6" spans="1:6" ht="15" thickTop="1" thickBot="1" x14ac:dyDescent="0.5">
      <c r="A6" s="24">
        <v>80</v>
      </c>
      <c r="B6" s="25">
        <v>-1.0855999999999999</v>
      </c>
      <c r="E6" s="11">
        <v>-8.35</v>
      </c>
      <c r="F6" s="11">
        <v>-1.079</v>
      </c>
    </row>
    <row r="7" spans="1:6" ht="15" thickTop="1" thickBot="1" x14ac:dyDescent="0.5">
      <c r="A7" s="26">
        <v>100</v>
      </c>
      <c r="B7" s="27">
        <v>-1.0855999999999999</v>
      </c>
      <c r="E7" s="11">
        <v>-8.375</v>
      </c>
      <c r="F7" s="11">
        <v>-1.0760000000000001</v>
      </c>
    </row>
    <row r="8" spans="1:6" ht="15" thickTop="1" thickBot="1" x14ac:dyDescent="0.5">
      <c r="E8" s="11">
        <v>-8.4</v>
      </c>
      <c r="F8" s="11">
        <v>-1.0740000000000001</v>
      </c>
    </row>
    <row r="9" spans="1:6" ht="15" thickTop="1" thickBot="1" x14ac:dyDescent="0.5">
      <c r="E9" s="11">
        <v>-8.4249999999999901</v>
      </c>
      <c r="F9" s="11">
        <v>-1.071</v>
      </c>
    </row>
    <row r="10" spans="1:6" ht="15" thickTop="1" thickBot="1" x14ac:dyDescent="0.5">
      <c r="E10" s="11">
        <v>-8.4499999999999904</v>
      </c>
      <c r="F10" s="11">
        <v>-1.069</v>
      </c>
    </row>
    <row r="11" spans="1:6" ht="15" thickTop="1" thickBot="1" x14ac:dyDescent="0.5">
      <c r="E11" s="11">
        <v>-8.4749999999999908</v>
      </c>
      <c r="F11" s="11">
        <v>-1.0660000000000001</v>
      </c>
    </row>
    <row r="12" spans="1:6" ht="15" thickTop="1" thickBot="1" x14ac:dyDescent="0.5">
      <c r="E12" s="11">
        <v>-8.4999999999999893</v>
      </c>
      <c r="F12" s="11">
        <v>-1.0640000000000001</v>
      </c>
    </row>
    <row r="13" spans="1:6" ht="15" thickTop="1" thickBot="1" x14ac:dyDescent="0.5">
      <c r="E13" s="11">
        <v>-8.5249999999999897</v>
      </c>
      <c r="F13" s="11">
        <v>-1.0609999999999999</v>
      </c>
    </row>
    <row r="14" spans="1:6" ht="15" thickTop="1" thickBot="1" x14ac:dyDescent="0.5">
      <c r="E14" s="11">
        <v>-8.5499999999999901</v>
      </c>
      <c r="F14" s="11">
        <v>-1.0589999999999999</v>
      </c>
    </row>
    <row r="15" spans="1:6" ht="15" thickTop="1" thickBot="1" x14ac:dyDescent="0.5">
      <c r="E15" s="11">
        <v>-8.5749999999999904</v>
      </c>
      <c r="F15" s="11">
        <v>-1.056</v>
      </c>
    </row>
    <row r="16" spans="1:6" ht="15" thickTop="1" thickBot="1" x14ac:dyDescent="0.5">
      <c r="E16" s="11">
        <v>-8.5999999999999801</v>
      </c>
      <c r="F16" s="11">
        <v>-1.054</v>
      </c>
    </row>
    <row r="17" spans="5:6" ht="15" thickTop="1" thickBot="1" x14ac:dyDescent="0.5">
      <c r="E17" s="11">
        <v>-8.6249999999999805</v>
      </c>
      <c r="F17" s="11">
        <v>-1.0509999999999999</v>
      </c>
    </row>
    <row r="18" spans="5:6" ht="15" thickTop="1" thickBot="1" x14ac:dyDescent="0.5">
      <c r="E18" s="11">
        <v>-8.6499999999999808</v>
      </c>
      <c r="F18" s="11">
        <v>-1.0489999999999999</v>
      </c>
    </row>
    <row r="19" spans="5:6" ht="15" thickTop="1" thickBot="1" x14ac:dyDescent="0.5">
      <c r="E19" s="11">
        <v>-8.6749999999999794</v>
      </c>
      <c r="F19" s="11">
        <v>-1.046</v>
      </c>
    </row>
    <row r="20" spans="5:6" ht="15" thickTop="1" thickBot="1" x14ac:dyDescent="0.5">
      <c r="E20" s="11">
        <v>-8.6999999999999797</v>
      </c>
      <c r="F20" s="11">
        <v>-1.0429999999999999</v>
      </c>
    </row>
    <row r="21" spans="5:6" ht="15" thickTop="1" thickBot="1" x14ac:dyDescent="0.5">
      <c r="E21" s="11">
        <v>-8.7249999999999801</v>
      </c>
      <c r="F21" s="11">
        <v>-1.0409999999999999</v>
      </c>
    </row>
    <row r="22" spans="5:6" ht="15" thickTop="1" thickBot="1" x14ac:dyDescent="0.5">
      <c r="E22" s="11">
        <v>-8.7499999999999805</v>
      </c>
      <c r="F22" s="11">
        <v>-1.0389999999999999</v>
      </c>
    </row>
    <row r="23" spans="5:6" ht="15" thickTop="1" thickBot="1" x14ac:dyDescent="0.5">
      <c r="E23" s="11">
        <v>-8.7749999999999702</v>
      </c>
      <c r="F23" s="11">
        <v>-1.036</v>
      </c>
    </row>
    <row r="24" spans="5:6" ht="15" thickTop="1" thickBot="1" x14ac:dyDescent="0.5">
      <c r="E24" s="11">
        <v>-8.7999999999999705</v>
      </c>
      <c r="F24" s="11">
        <v>-1.034</v>
      </c>
    </row>
    <row r="25" spans="5:6" ht="15" thickTop="1" thickBot="1" x14ac:dyDescent="0.5">
      <c r="E25" s="11">
        <v>-8.8249999999999709</v>
      </c>
      <c r="F25" s="11">
        <v>-1.0329999999999999</v>
      </c>
    </row>
    <row r="26" spans="5:6" ht="15" thickTop="1" thickBot="1" x14ac:dyDescent="0.5">
      <c r="E26" s="11">
        <v>-8.8499999999999694</v>
      </c>
      <c r="F26" s="11">
        <v>-1.0309999999999999</v>
      </c>
    </row>
    <row r="27" spans="5:6" ht="15" thickTop="1" thickBot="1" x14ac:dyDescent="0.5">
      <c r="E27" s="11">
        <v>-8.8749999999999698</v>
      </c>
      <c r="F27" s="11">
        <v>-1.0289999999999999</v>
      </c>
    </row>
    <row r="28" spans="5:6" ht="15" thickTop="1" thickBot="1" x14ac:dyDescent="0.5">
      <c r="E28" s="11">
        <v>-8.8999999999999702</v>
      </c>
      <c r="F28" s="11">
        <v>-1.0269999999999999</v>
      </c>
    </row>
    <row r="29" spans="5:6" ht="15" thickTop="1" thickBot="1" x14ac:dyDescent="0.5">
      <c r="E29" s="11">
        <v>-8.9249999999999705</v>
      </c>
      <c r="F29" s="11">
        <v>-1.026</v>
      </c>
    </row>
    <row r="30" spans="5:6" ht="15" thickTop="1" thickBot="1" x14ac:dyDescent="0.5">
      <c r="E30" s="11">
        <v>-8.9499999999999602</v>
      </c>
      <c r="F30" s="11">
        <v>-1.024</v>
      </c>
    </row>
    <row r="31" spans="5:6" ht="15" thickTop="1" thickBot="1" x14ac:dyDescent="0.5">
      <c r="E31" s="11">
        <v>-8.9749999999999606</v>
      </c>
      <c r="F31" s="11">
        <v>-1.022</v>
      </c>
    </row>
    <row r="32" spans="5:6" ht="15" thickTop="1" thickBot="1" x14ac:dyDescent="0.5">
      <c r="E32" s="11">
        <v>-8.9999999999999591</v>
      </c>
      <c r="F32" s="11">
        <v>-1.0209999999999999</v>
      </c>
    </row>
    <row r="33" ht="14.65" thickTop="1" x14ac:dyDescent="0.45"/>
  </sheetData>
  <mergeCells count="1">
    <mergeCell ref="E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LVDT Test</vt:lpstr>
      <vt:lpstr>LVDT Instrument 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Abdulrahman Alotaibi</dc:creator>
  <cp:lastModifiedBy>Abdulrahman Alotaibi</cp:lastModifiedBy>
  <dcterms:created xsi:type="dcterms:W3CDTF">2024-10-20T21:20:35Z</dcterms:created>
  <dcterms:modified xsi:type="dcterms:W3CDTF">2024-11-08T20:05:50Z</dcterms:modified>
</cp:coreProperties>
</file>